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8790" tabRatio="963" activeTab="0"/>
  </bookViews>
  <sheets>
    <sheet name="Приложение 1" sheetId="1" r:id="rId1"/>
    <sheet name="Лист1" sheetId="2" r:id="rId2"/>
  </sheets>
  <definedNames>
    <definedName name="_xlnm.Print_Area" localSheetId="0">'Приложение 1'!$A$1:$F$91</definedName>
  </definedNames>
  <calcPr fullCalcOnLoad="1"/>
</workbook>
</file>

<file path=xl/sharedStrings.xml><?xml version="1.0" encoding="utf-8"?>
<sst xmlns="http://schemas.openxmlformats.org/spreadsheetml/2006/main" count="153" uniqueCount="144">
  <si>
    <r>
      <t xml:space="preserve"> </t>
    </r>
    <r>
      <rPr>
        <sz val="12"/>
        <rFont val="Times New Roman"/>
        <family val="1"/>
      </rPr>
      <t>Организация  и осуществление  мероприятий по пожарной безопасности в Перемиловском сельском поселении  (Предоставление субсидий бюджетным, автономным учреждениям и иным некоммерческим организациям)</t>
    </r>
  </si>
  <si>
    <t>Подпрограмма «Обеспечение деятельности органов местного самоуправления»</t>
  </si>
  <si>
    <t>Основное мероприятие «Обеспечение деятельности Главы Перемиловского  сельского поселения»</t>
  </si>
  <si>
    <t>0500000000</t>
  </si>
  <si>
    <t>0510100000</t>
  </si>
  <si>
    <t>0510100110</t>
  </si>
  <si>
    <t>0530100180</t>
  </si>
  <si>
    <t>Основное мероприятие «Обеспечение деятельности администрации Перемиловского сельского поселения»</t>
  </si>
  <si>
    <t>0520100150</t>
  </si>
  <si>
    <t>Непрограммные направления деятельности  органов местного самоуправления Перемиловского сельского поселения</t>
  </si>
  <si>
    <t>0530100000</t>
  </si>
  <si>
    <t>Осуществление части полномочий   Шуйского муниципального района по  решению вопросов местного значения</t>
  </si>
  <si>
    <t>3300000000</t>
  </si>
  <si>
    <t>Обеспечение функций администрации Перемиловского сельского поселения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</si>
  <si>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0510200120</t>
  </si>
  <si>
    <t>Обеспечение функций администрации Перемиловского сельского поселения   (Иные бюджетные ассигнования)</t>
  </si>
  <si>
    <t>Подпрограмма «Муниципальное пенсионное обеспечение в Перемиловском  сельском поселении»</t>
  </si>
  <si>
    <t>0520000000</t>
  </si>
  <si>
    <t>Основное мероприятие «Организация муниципального пенсионного обеспечения»</t>
  </si>
  <si>
    <t>0520100000</t>
  </si>
  <si>
    <t>Осуществление дополнительного пенсионного обеспечения за выслугу лет муниципальным служащим, лицам, замещавшим выборные муниципальные должности муниципальной службы (Социальное обеспечение и иные выплаты населению)</t>
  </si>
  <si>
    <r>
      <t>Подпрограмма</t>
    </r>
    <r>
      <rPr>
        <b/>
        <sz val="12"/>
        <rFont val="Times New Roman"/>
        <family val="1"/>
      </rPr>
      <t xml:space="preserve"> «Информационно-программное обеспечение и организация бюджетного процесса»</t>
    </r>
  </si>
  <si>
    <t>0530000000</t>
  </si>
  <si>
    <t>Основное мероприятие «Повышение качества и доступности информации для решения вопросов местного значения»</t>
  </si>
  <si>
    <t xml:space="preserve">Основное мероприятие «Оплата коммунальных услуг, работ и услуг по содержанию имущества казны сельского поселения» </t>
  </si>
  <si>
    <t>0120100000</t>
  </si>
  <si>
    <t>Основное мероприятие «Оценка недвижимости, признание прав и регулирование отношений по муниципальной собственности Перемиловского сельского поселения»</t>
  </si>
  <si>
    <t>0100000000</t>
  </si>
  <si>
    <t>0110000000</t>
  </si>
  <si>
    <t>0110100010</t>
  </si>
  <si>
    <t>0120000000</t>
  </si>
  <si>
    <t>0120100020</t>
  </si>
  <si>
    <t>0300000000</t>
  </si>
  <si>
    <t>0310000000</t>
  </si>
  <si>
    <t>0310100000</t>
  </si>
  <si>
    <t>0310100050</t>
  </si>
  <si>
    <t>Основное мероприятие « Организация и обеспечение уличного освещения»</t>
  </si>
  <si>
    <t>Основное мероприятие«Организация благоустройства и озеленения территории»</t>
  </si>
  <si>
    <t>Обеспечение деятельности муниципального казенного учреждения «Перемиловский КДЦ «Родник»  (Иные бюджетные ассигнования)</t>
  </si>
  <si>
    <t>Основное мероприятие «Развитие физической культуры и массового спорта»</t>
  </si>
  <si>
    <t>3000000000</t>
  </si>
  <si>
    <t>3090000000</t>
  </si>
  <si>
    <t>Взносы в Совет муниципальных образований Ивановской области (Иные бюджетные ассигнования)</t>
  </si>
  <si>
    <t>3090090010</t>
  </si>
  <si>
    <t>3100000000</t>
  </si>
  <si>
    <t>3190000000</t>
  </si>
  <si>
    <t>3190051180</t>
  </si>
  <si>
    <t>Резервные фонды местных администраций (Иные бюджетные ассигнования)</t>
  </si>
  <si>
    <t>Наименование</t>
  </si>
  <si>
    <t>к решению Совета сельского поселения</t>
  </si>
  <si>
    <t>Целевая статья</t>
  </si>
  <si>
    <t>Вид</t>
  </si>
  <si>
    <t>расходов</t>
  </si>
  <si>
    <t>Итого</t>
  </si>
  <si>
    <t>Подпрограмма «Оценка недвижимости, признание прав и регулирование отношений по муниципальной собственности Перемиловского сельского поселения»</t>
  </si>
  <si>
    <t>Муниципальная программа сельского поселения  «Пожарная безопасность на территории Перемиловского сельского поселения»</t>
  </si>
  <si>
    <r>
      <t xml:space="preserve">Муниципальная программа сельского поселения </t>
    </r>
    <r>
      <rPr>
        <b/>
        <sz val="12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Обеспечение мероприятий по благоустройству населенных пунктов Перемиловского сельского поселения»</t>
    </r>
  </si>
  <si>
    <r>
      <t>Муниципальная программа сельского поселения</t>
    </r>
    <r>
      <rPr>
        <b/>
        <sz val="12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Развитие массовой культуры и спорта, на территории  Перемиловского сельского поселения»</t>
    </r>
  </si>
  <si>
    <r>
      <t>Муниципальная программа сельского поселения</t>
    </r>
    <r>
      <rPr>
        <b/>
        <sz val="12"/>
        <rFont val="Times New Roman"/>
        <family val="1"/>
      </rPr>
      <t xml:space="preserve"> «Совершенствование управлением муниципальной собственностью Перемиловского сельского поселения»</t>
    </r>
  </si>
  <si>
    <t>0510000000</t>
  </si>
  <si>
    <t>Обеспечение деятельности Главы Перемиловского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</si>
  <si>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«Перемиловский КДЦ «Родник»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</si>
  <si>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Перемиловского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</si>
  <si>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0510200000</t>
  </si>
  <si>
    <t>0110100000</t>
  </si>
  <si>
    <t>0200000000</t>
  </si>
  <si>
    <t>0210000000</t>
  </si>
  <si>
    <t>0210100000</t>
  </si>
  <si>
    <t>0210100030</t>
  </si>
  <si>
    <t>0210100040</t>
  </si>
  <si>
    <t>0210160010</t>
  </si>
  <si>
    <t>Подпрограмма «Энергосбережения и повышения энергетической эффективности»</t>
  </si>
  <si>
    <t>0320100000</t>
  </si>
  <si>
    <t>0320100060</t>
  </si>
  <si>
    <t>0330000000</t>
  </si>
  <si>
    <t>0330100000</t>
  </si>
  <si>
    <t>0330100070</t>
  </si>
  <si>
    <t xml:space="preserve">Подпрограмма  «Прочее благоустройство на территории Перемиловского сельского поселения»  </t>
  </si>
  <si>
    <t>0340000000</t>
  </si>
  <si>
    <t>0340100000</t>
  </si>
  <si>
    <t>0340100080</t>
  </si>
  <si>
    <t xml:space="preserve">Основное мероприятие«Прочее благоустройство»  </t>
  </si>
  <si>
    <t>0320000000</t>
  </si>
  <si>
    <t>0400000000</t>
  </si>
  <si>
    <t>0410000000</t>
  </si>
  <si>
    <t>0410100000</t>
  </si>
  <si>
    <t>0410100090</t>
  </si>
  <si>
    <t>0420000000</t>
  </si>
  <si>
    <t>0420100000</t>
  </si>
  <si>
    <t>0420100100</t>
  </si>
  <si>
    <t>3090000130</t>
  </si>
  <si>
    <t>3090000140</t>
  </si>
  <si>
    <t>04101S0340</t>
  </si>
  <si>
    <t>Подпрограмма  «Обеспечение первичных мер пожарной безопасности на территории Перемиловского сельского поселения»</t>
  </si>
  <si>
    <t>Основное мероприятие«Обеспечение первичных мер пожарной безопасности на территории Перемиловского сельского поселения»</t>
  </si>
  <si>
    <t>Устройство противопожарных водоемов и оборудование существующих естественных и искусственных водоемов подъездными путями с твердым покрытием и пирсами(площадками), их очистка и углубление.(Закупка товаров, работ и услуг для государственных (муниципальных) нужд)</t>
  </si>
  <si>
    <t>3090000160</t>
  </si>
  <si>
    <t>0410180340</t>
  </si>
  <si>
    <t>Основное мероприятие « Энергосбережение и повышения энергетической эффективности»</t>
  </si>
  <si>
    <t>Оценка недвижимости,составление технических и кадастровых планов, проведение землеустроительных работ, кадастрового учета  и оформление земельных участков в муниципальную собственность (Закупка товаров, работ и услуг для обеспечения государственных (муниципальных) нужд)</t>
  </si>
  <si>
    <t xml:space="preserve"> Оплата коммунальных услуг, работ и услуг по содержанию имущества казны сельского поселения(Закупка товаров, работ и услуг для обеспечения государственных (муниципальных) нужд)</t>
  </si>
  <si>
    <t>Опашка территорий населённых пунктов (Закупка товаров, работ и услуг для обеспечения государственных (муниципальных) нужд)</t>
  </si>
  <si>
    <t xml:space="preserve">   Замена светильников уличного освещения на энергосберегающие светильники 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</si>
  <si>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«Перемиловский КДЦ «Родник»  (Закупка товаров, работ и услуг для обеспечения государственных (муниципальных) нужд)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</si>
  <si>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(Закупка товаров, работ и услуг для обеспечения государственных (муниципальных) нужд)</t>
  </si>
  <si>
    <t>Обеспечение функций администрации Перемиловского сельского поселения    (Закупка товаров, работ и услуг для обеспечения государственных (муниципальных) нужд)</t>
  </si>
  <si>
    <t xml:space="preserve">Обеспечение принципов прозрачности, открытости и эффективности местного самоуправления  (Закупка товаров, работ и услуг для обеспечения государственных (муниципальных) нужд)   </t>
  </si>
  <si>
    <t>Организация и проведение мероприятий, связанных с государственными праздниками, юбилейными и памятными датами  (Закупка товаров, работ и услуг для обеспечения государственных (муниципальных) нужд)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</si>
  <si>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 (Закупка товаров, работ и услуг для обеспечения государственных (муниципальных) нужд)</t>
  </si>
  <si>
    <t>Осуществление части полномочий по 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</si>
  <si>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r>
      <t xml:space="preserve">Осуществление части полномочий по  содержанию и ремонту питьевых колодцев </t>
    </r>
    <r>
      <rPr>
        <sz val="12"/>
        <color indexed="8"/>
        <rFont val="Times New Roman"/>
        <family val="1"/>
      </rPr>
      <t xml:space="preserve"> (Закупка товаров, работ и услуг для обеспечения государственных (муниципальных) нужд)</t>
    </r>
  </si>
  <si>
    <r>
      <t xml:space="preserve">Подпрограмма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</t>
    </r>
    <r>
      <rPr>
        <sz val="12"/>
        <color indexed="8"/>
        <rFont val="Times New Roman"/>
        <family val="1"/>
      </rPr>
      <t>Организация и обеспечение уличного освещения на территории  Перемиловского сельского поселения»</t>
    </r>
  </si>
  <si>
    <r>
      <t xml:space="preserve">Подпрограмма </t>
    </r>
    <r>
      <rPr>
        <sz val="12"/>
        <rFont val="Times New Roman"/>
        <family val="1"/>
      </rPr>
      <t xml:space="preserve"> «</t>
    </r>
    <r>
      <rPr>
        <sz val="12"/>
        <color indexed="8"/>
        <rFont val="Times New Roman"/>
        <family val="1"/>
      </rPr>
      <t xml:space="preserve">Организация благоустройства и озеленения территории  Перемиловского сельского поселения»  </t>
    </r>
  </si>
  <si>
    <r>
      <t xml:space="preserve">Подпрограмма </t>
    </r>
    <r>
      <rPr>
        <sz val="12"/>
        <rFont val="Times New Roman"/>
        <family val="1"/>
      </rPr>
      <t xml:space="preserve"> «</t>
    </r>
    <r>
      <rPr>
        <sz val="12"/>
        <color indexed="8"/>
        <rFont val="Times New Roman"/>
        <family val="1"/>
      </rPr>
      <t>Обеспечение деятельности и развитие учреждений культуры»</t>
    </r>
  </si>
  <si>
    <r>
      <t xml:space="preserve">Подпрограмма </t>
    </r>
    <r>
      <rPr>
        <b/>
        <sz val="12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 xml:space="preserve">Развитие физической культуры и массового спорта на территории Перемиловского сельского поселения»  </t>
    </r>
  </si>
  <si>
    <r>
      <t>Подпрограмма «</t>
    </r>
    <r>
      <rPr>
        <sz val="12"/>
        <rFont val="Times New Roman"/>
        <family val="1"/>
      </rPr>
      <t>Владение, пользование и распоряжение имуществом, находящимся в муниципальной собственности Перемиловского сельского поселения</t>
    </r>
  </si>
  <si>
    <r>
      <t>Организация благоустройства и поддержания чистоты и порядка на территории  Перемиловского сельского поселения   (Закупка товаров, работ и услуг для обеспечения государственных (муниципальных) нужд)</t>
    </r>
    <r>
      <rPr>
        <sz val="12"/>
        <rFont val="Times New Roman"/>
        <family val="1"/>
      </rPr>
      <t xml:space="preserve">   </t>
    </r>
  </si>
  <si>
    <t>Расходы на дезинфекцию и дератизацию от насекомых  (Закупка товаров, работ и услуг для обеспечения государственных (муниципальных) нужд)</t>
  </si>
  <si>
    <t>Основное мероприятие подпрограммы  «Обеспечение деятельности муниципального казенного учреждения «Перемиловский КДЦ «Родник»</t>
  </si>
  <si>
    <t>Текущий ремонт и содержание уличного освещения населённых пунктов  (Закупка товаров, работ и услуг для обеспечения государственных (муниципальных) нужд)</t>
  </si>
  <si>
    <t>Муниципальная программа сельского поселения «Совершенствование местного самоуправления Перемиловского сельского поселения».</t>
  </si>
  <si>
    <t>Иные непрограммные мероприятия</t>
  </si>
  <si>
    <t>500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</si>
  <si>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</t>
  </si>
  <si>
    <t>3290000190</t>
  </si>
  <si>
    <t>3290000000</t>
  </si>
  <si>
    <t>3200000000</t>
  </si>
  <si>
    <t>3290000200</t>
  </si>
  <si>
    <t>Межбюджетные трансферты, передаваемые из  бюджета  Перемиловского сельского поселения бюджету Шуйского муниципального района на исполнение части полномочий по осуществлению внутреннего муниципального финансового контроля  в  соответствии с  заключенными соглашениями (Межбюджетные трансферты)</t>
  </si>
  <si>
    <t>Межбюджетные трансферты, передаваемые из бюджета Перемиловского сельского поселения бюджету Шуйского муниципального района на исполнение части  полномочий  по осуществлению внешнего муниципального финансового контроля в соответствии с заключенными соглашениями (Межбюджетные трансферты)</t>
  </si>
  <si>
    <t>Осуществление части полномочий   Перемиловского сельского поселения по  решению вопросов местного значения</t>
  </si>
  <si>
    <t>Реализация полномочий Российской Федерации по первичному воинскому учету</t>
  </si>
  <si>
    <t>Осуществление первичного воинского учета органами местного самоуправления поселений и городских округов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</si>
  <si>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органами местного самоуправления поселений и городских округов (Закупка товаров, работ и услуг для обеспечения государственных (муниципальных) нужд)</t>
  </si>
  <si>
    <t>сумма руб. 2023 год утверждено</t>
  </si>
  <si>
    <t>исполнено 2023 год</t>
  </si>
  <si>
    <t>% исполнения</t>
  </si>
  <si>
    <r>
      <t xml:space="preserve">Развитие сети учреждений культурно-досугового типа (создание и модернизация учреждений культурно-досугового типа в сельской местности) </t>
    </r>
    <r>
      <rPr>
        <sz val="11"/>
        <rFont val="Times New Roman"/>
        <family val="1"/>
      </rPr>
      <t>(Закупка товаров, работ и услуг для обеспечения государственных (муниципальных) нужд)</t>
    </r>
  </si>
  <si>
    <t>041А155131</t>
  </si>
  <si>
    <t xml:space="preserve">0410110110  </t>
  </si>
  <si>
    <t xml:space="preserve">Текущий ремонт зрительного зала Перемиловского культурно-досугового центра «Родник» Шуйского муниципального района(Закупка товаров, работ и услуг для обеспечения государственных (муниципальных) нужд)  </t>
  </si>
  <si>
    <t>Капитальный ремонт здания (здание клуба), расположенного по адресу: Ивановская область, Шуйский район, д. Прилив, ул. Центральная, дом 11 (Закупка товаров, работ и услуг для обеспечения государственных (муниципальных) нужд)</t>
  </si>
  <si>
    <t>Отчет об исполнении по целевым статьям (муниципальным программам Перемиловского сельского поселения и не включенным в муниципальные программы Перемиловского сельского поселения направлениям деятельности органов местного самоуправления Перемиловского сельского поселения (муниципальных органов Перемиловского сельского поселения), группам видов расходов классификации расходов бюджета Перемиловского сельского поселения за 2023 год</t>
  </si>
  <si>
    <t>Приложение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</si>
</sst>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#,##0.0_р_.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4" borderId="0" applyNumberFormat="0" applyBorder="0" applyAlignment="0" applyProtection="0"/>
    <xf numFmtId="0" fontId="18" fillId="5" borderId="0" applyNumberFormat="0" applyBorder="0" applyAlignment="0" applyProtection="0"/>
    <xf numFmtId="0" fontId="39" fillId="6" borderId="0" applyNumberFormat="0" applyBorder="0" applyAlignment="0" applyProtection="0"/>
    <xf numFmtId="0" fontId="18" fillId="7" borderId="0" applyNumberFormat="0" applyBorder="0" applyAlignment="0" applyProtection="0"/>
    <xf numFmtId="0" fontId="39" fillId="8" borderId="0" applyNumberFormat="0" applyBorder="0" applyAlignment="0" applyProtection="0"/>
    <xf numFmtId="0" fontId="18" fillId="9" borderId="0" applyNumberFormat="0" applyBorder="0" applyAlignment="0" applyProtection="0"/>
    <xf numFmtId="0" fontId="39" fillId="10" borderId="0" applyNumberFormat="0" applyBorder="0" applyAlignment="0" applyProtection="0"/>
    <xf numFmtId="0" fontId="18" fillId="11" borderId="0" applyNumberFormat="0" applyBorder="0" applyAlignment="0" applyProtection="0"/>
    <xf numFmtId="0" fontId="39" fillId="12" borderId="0" applyNumberFormat="0" applyBorder="0" applyAlignment="0" applyProtection="0"/>
    <xf numFmtId="0" fontId="18" fillId="13" borderId="0" applyNumberFormat="0" applyBorder="0" applyAlignment="0" applyProtection="0"/>
    <xf numFmtId="0" fontId="39" fillId="14" borderId="0" applyNumberFormat="0" applyBorder="0" applyAlignment="0" applyProtection="0"/>
    <xf numFmtId="0" fontId="18" fillId="15" borderId="0" applyNumberFormat="0" applyBorder="0" applyAlignment="0" applyProtection="0"/>
    <xf numFmtId="0" fontId="39" fillId="16" borderId="0" applyNumberFormat="0" applyBorder="0" applyAlignment="0" applyProtection="0"/>
    <xf numFmtId="0" fontId="18" fillId="17" borderId="0" applyNumberFormat="0" applyBorder="0" applyAlignment="0" applyProtection="0"/>
    <xf numFmtId="0" fontId="39" fillId="18" borderId="0" applyNumberFormat="0" applyBorder="0" applyAlignment="0" applyProtection="0"/>
    <xf numFmtId="0" fontId="18" fillId="19" borderId="0" applyNumberFormat="0" applyBorder="0" applyAlignment="0" applyProtection="0"/>
    <xf numFmtId="0" fontId="39" fillId="20" borderId="0" applyNumberFormat="0" applyBorder="0" applyAlignment="0" applyProtection="0"/>
    <xf numFmtId="0" fontId="18" fillId="9" borderId="0" applyNumberFormat="0" applyBorder="0" applyAlignment="0" applyProtection="0"/>
    <xf numFmtId="0" fontId="39" fillId="21" borderId="0" applyNumberFormat="0" applyBorder="0" applyAlignment="0" applyProtection="0"/>
    <xf numFmtId="0" fontId="18" fillId="15" borderId="0" applyNumberFormat="0" applyBorder="0" applyAlignment="0" applyProtection="0"/>
    <xf numFmtId="0" fontId="39" fillId="22" borderId="0" applyNumberFormat="0" applyBorder="0" applyAlignment="0" applyProtection="0"/>
    <xf numFmtId="0" fontId="18" fillId="23" borderId="0" applyNumberFormat="0" applyBorder="0" applyAlignment="0" applyProtection="0"/>
    <xf numFmtId="0" fontId="40" fillId="24" borderId="0" applyNumberFormat="0" applyBorder="0" applyAlignment="0" applyProtection="0"/>
    <xf numFmtId="0" fontId="19" fillId="25" borderId="0" applyNumberFormat="0" applyBorder="0" applyAlignment="0" applyProtection="0"/>
    <xf numFmtId="0" fontId="40" fillId="26" borderId="0" applyNumberFormat="0" applyBorder="0" applyAlignment="0" applyProtection="0"/>
    <xf numFmtId="0" fontId="19" fillId="17" borderId="0" applyNumberFormat="0" applyBorder="0" applyAlignment="0" applyProtection="0"/>
    <xf numFmtId="0" fontId="40" fillId="27" borderId="0" applyNumberFormat="0" applyBorder="0" applyAlignment="0" applyProtection="0"/>
    <xf numFmtId="0" fontId="19" fillId="19" borderId="0" applyNumberFormat="0" applyBorder="0" applyAlignment="0" applyProtection="0"/>
    <xf numFmtId="0" fontId="40" fillId="28" borderId="0" applyNumberFormat="0" applyBorder="0" applyAlignment="0" applyProtection="0"/>
    <xf numFmtId="0" fontId="19" fillId="29" borderId="0" applyNumberFormat="0" applyBorder="0" applyAlignment="0" applyProtection="0"/>
    <xf numFmtId="0" fontId="40" fillId="30" borderId="0" applyNumberFormat="0" applyBorder="0" applyAlignment="0" applyProtection="0"/>
    <xf numFmtId="0" fontId="19" fillId="31" borderId="0" applyNumberFormat="0" applyBorder="0" applyAlignment="0" applyProtection="0"/>
    <xf numFmtId="0" fontId="40" fillId="32" borderId="0" applyNumberFormat="0" applyBorder="0" applyAlignment="0" applyProtection="0"/>
    <xf numFmtId="0" fontId="19" fillId="33" borderId="0" applyNumberFormat="0" applyBorder="0" applyAlignment="0" applyProtection="0"/>
    <xf numFmtId="49" fontId="15" fillId="0" borderId="1">
      <alignment horizontal="center" vertical="top" shrinkToFit="1"/>
      <protection/>
    </xf>
    <xf numFmtId="49" fontId="15" fillId="0" borderId="2">
      <alignment horizontal="center" vertical="top" shrinkToFit="1"/>
      <protection/>
    </xf>
    <xf numFmtId="49" fontId="15" fillId="0" borderId="3">
      <alignment horizontal="center" vertical="top" shrinkToFit="1"/>
      <protection/>
    </xf>
    <xf numFmtId="0" fontId="14" fillId="0" borderId="4">
      <alignment vertical="top" wrapText="1"/>
      <protection/>
    </xf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37" borderId="0" applyNumberFormat="0" applyBorder="0" applyAlignment="0" applyProtection="0"/>
    <xf numFmtId="0" fontId="20" fillId="13" borderId="5" applyNumberFormat="0" applyAlignment="0" applyProtection="0"/>
    <xf numFmtId="0" fontId="21" fillId="38" borderId="6" applyNumberFormat="0" applyAlignment="0" applyProtection="0"/>
    <xf numFmtId="0" fontId="22" fillId="38" borderId="5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39" borderId="11" applyNumberFormat="0" applyAlignment="0" applyProtection="0"/>
    <xf numFmtId="0" fontId="28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2" fillId="0" borderId="0">
      <alignment/>
      <protection/>
    </xf>
    <xf numFmtId="0" fontId="13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1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4" fillId="42" borderId="14" xfId="0" applyNumberFormat="1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42" borderId="14" xfId="0" applyFont="1" applyFill="1" applyBorder="1" applyAlignment="1">
      <alignment vertical="top" wrapText="1"/>
    </xf>
    <xf numFmtId="0" fontId="2" fillId="42" borderId="14" xfId="0" applyFont="1" applyFill="1" applyBorder="1" applyAlignment="1">
      <alignment vertical="top" wrapText="1"/>
    </xf>
    <xf numFmtId="49" fontId="2" fillId="42" borderId="14" xfId="0" applyNumberFormat="1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left" vertical="center" wrapText="1"/>
    </xf>
    <xf numFmtId="0" fontId="38" fillId="0" borderId="0" xfId="0" applyFont="1" applyAlignment="1">
      <alignment/>
    </xf>
    <xf numFmtId="0" fontId="4" fillId="42" borderId="14" xfId="0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center" vertical="center" wrapText="1"/>
    </xf>
    <xf numFmtId="0" fontId="41" fillId="42" borderId="0" xfId="0" applyFont="1" applyFill="1" applyAlignment="1">
      <alignment wrapText="1"/>
    </xf>
    <xf numFmtId="2" fontId="7" fillId="42" borderId="14" xfId="0" applyNumberFormat="1" applyFont="1" applyFill="1" applyBorder="1" applyAlignment="1">
      <alignment vertical="top" wrapText="1"/>
    </xf>
    <xf numFmtId="49" fontId="4" fillId="42" borderId="14" xfId="0" applyNumberFormat="1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left" vertical="center" wrapText="1"/>
    </xf>
    <xf numFmtId="49" fontId="2" fillId="42" borderId="14" xfId="0" applyNumberFormat="1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wrapText="1"/>
    </xf>
    <xf numFmtId="0" fontId="9" fillId="42" borderId="14" xfId="0" applyFont="1" applyFill="1" applyBorder="1" applyAlignment="1">
      <alignment vertical="top" wrapText="1"/>
    </xf>
    <xf numFmtId="0" fontId="7" fillId="42" borderId="14" xfId="0" applyFont="1" applyFill="1" applyBorder="1" applyAlignment="1">
      <alignment wrapText="1"/>
    </xf>
    <xf numFmtId="49" fontId="7" fillId="42" borderId="14" xfId="0" applyNumberFormat="1" applyFont="1" applyFill="1" applyBorder="1" applyAlignment="1">
      <alignment horizontal="center" vertical="center" wrapText="1"/>
    </xf>
    <xf numFmtId="49" fontId="2" fillId="42" borderId="14" xfId="0" applyNumberFormat="1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vertical="top" wrapText="1"/>
    </xf>
    <xf numFmtId="49" fontId="2" fillId="42" borderId="14" xfId="0" applyNumberFormat="1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center" vertical="center" wrapText="1"/>
    </xf>
    <xf numFmtId="49" fontId="2" fillId="42" borderId="14" xfId="0" applyNumberFormat="1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42" borderId="14" xfId="0" applyFont="1" applyFill="1" applyBorder="1" applyAlignment="1">
      <alignment horizontal="center" vertical="center" wrapText="1"/>
    </xf>
    <xf numFmtId="0" fontId="9" fillId="42" borderId="14" xfId="0" applyFont="1" applyFill="1" applyBorder="1" applyAlignment="1">
      <alignment horizontal="left" vertical="center" wrapText="1"/>
    </xf>
    <xf numFmtId="49" fontId="8" fillId="42" borderId="14" xfId="0" applyNumberFormat="1" applyFont="1" applyFill="1" applyBorder="1" applyAlignment="1">
      <alignment horizontal="center" vertical="center"/>
    </xf>
    <xf numFmtId="49" fontId="9" fillId="42" borderId="14" xfId="0" applyNumberFormat="1" applyFont="1" applyFill="1" applyBorder="1" applyAlignment="1">
      <alignment horizontal="center" vertical="center" wrapText="1"/>
    </xf>
    <xf numFmtId="0" fontId="37" fillId="42" borderId="14" xfId="0" applyFont="1" applyFill="1" applyBorder="1" applyAlignment="1">
      <alignment vertical="top" wrapText="1"/>
    </xf>
    <xf numFmtId="0" fontId="2" fillId="42" borderId="14" xfId="0" applyNumberFormat="1" applyFont="1" applyFill="1" applyBorder="1" applyAlignment="1">
      <alignment vertical="top" wrapText="1"/>
    </xf>
    <xf numFmtId="0" fontId="4" fillId="42" borderId="14" xfId="0" applyFont="1" applyFill="1" applyBorder="1" applyAlignment="1">
      <alignment vertical="top" wrapText="1"/>
    </xf>
    <xf numFmtId="0" fontId="42" fillId="42" borderId="14" xfId="0" applyFont="1" applyFill="1" applyBorder="1" applyAlignment="1">
      <alignment vertical="top" wrapText="1"/>
    </xf>
    <xf numFmtId="0" fontId="42" fillId="42" borderId="14" xfId="0" applyFont="1" applyFill="1" applyBorder="1" applyAlignment="1">
      <alignment horizontal="center" vertical="center" wrapText="1"/>
    </xf>
    <xf numFmtId="2" fontId="42" fillId="42" borderId="14" xfId="0" applyNumberFormat="1" applyFont="1" applyFill="1" applyBorder="1" applyAlignment="1">
      <alignment horizontal="center" vertical="center" wrapText="1"/>
    </xf>
    <xf numFmtId="2" fontId="4" fillId="42" borderId="14" xfId="0" applyNumberFormat="1" applyFont="1" applyFill="1" applyBorder="1" applyAlignment="1">
      <alignment horizontal="center" vertical="center" wrapText="1"/>
    </xf>
    <xf numFmtId="2" fontId="2" fillId="42" borderId="14" xfId="0" applyNumberFormat="1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49" fontId="2" fillId="42" borderId="14" xfId="0" applyNumberFormat="1" applyFont="1" applyFill="1" applyBorder="1" applyAlignment="1">
      <alignment horizontal="center" vertical="center" wrapText="1"/>
    </xf>
    <xf numFmtId="2" fontId="2" fillId="42" borderId="15" xfId="0" applyNumberFormat="1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vertical="top" wrapText="1"/>
    </xf>
    <xf numFmtId="49" fontId="4" fillId="42" borderId="16" xfId="0" applyNumberFormat="1" applyFont="1" applyFill="1" applyBorder="1" applyAlignment="1">
      <alignment horizontal="center" vertical="center" wrapText="1"/>
    </xf>
    <xf numFmtId="0" fontId="4" fillId="42" borderId="16" xfId="0" applyFont="1" applyFill="1" applyBorder="1" applyAlignment="1">
      <alignment horizontal="center" vertical="center" wrapText="1"/>
    </xf>
    <xf numFmtId="2" fontId="4" fillId="42" borderId="16" xfId="0" applyNumberFormat="1" applyFont="1" applyFill="1" applyBorder="1" applyAlignment="1">
      <alignment horizontal="center" vertical="center" wrapText="1"/>
    </xf>
    <xf numFmtId="0" fontId="2" fillId="43" borderId="14" xfId="0" applyFont="1" applyFill="1" applyBorder="1" applyAlignment="1">
      <alignment wrapText="1"/>
    </xf>
    <xf numFmtId="0" fontId="2" fillId="43" borderId="14" xfId="0" applyFont="1" applyFill="1" applyBorder="1" applyAlignment="1">
      <alignment horizont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43" borderId="14" xfId="0" applyFont="1" applyFill="1" applyBorder="1" applyAlignment="1">
      <alignment horizontal="center" vertical="center" wrapText="1"/>
    </xf>
    <xf numFmtId="4" fontId="2" fillId="43" borderId="14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2" fontId="2" fillId="42" borderId="17" xfId="0" applyNumberFormat="1" applyFont="1" applyFill="1" applyBorder="1" applyAlignment="1">
      <alignment horizontal="center" vertical="center" wrapText="1"/>
    </xf>
    <xf numFmtId="2" fontId="2" fillId="42" borderId="16" xfId="0" applyNumberFormat="1" applyFont="1" applyFill="1" applyBorder="1" applyAlignment="1">
      <alignment horizontal="center" vertical="center" wrapText="1"/>
    </xf>
    <xf numFmtId="2" fontId="2" fillId="42" borderId="14" xfId="0" applyNumberFormat="1" applyFont="1" applyFill="1" applyBorder="1" applyAlignment="1">
      <alignment horizontal="center" vertical="center" wrapText="1"/>
    </xf>
    <xf numFmtId="0" fontId="7" fillId="42" borderId="14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42" borderId="14" xfId="0" applyFont="1" applyFill="1" applyBorder="1" applyAlignment="1">
      <alignment vertical="top" wrapText="1"/>
    </xf>
    <xf numFmtId="0" fontId="2" fillId="42" borderId="14" xfId="0" applyFont="1" applyFill="1" applyBorder="1" applyAlignment="1">
      <alignment vertical="top" wrapText="1"/>
    </xf>
    <xf numFmtId="49" fontId="2" fillId="42" borderId="14" xfId="0" applyNumberFormat="1" applyFont="1" applyFill="1" applyBorder="1" applyAlignment="1">
      <alignment horizontal="center" vertical="center" wrapText="1"/>
    </xf>
    <xf numFmtId="2" fontId="4" fillId="42" borderId="17" xfId="0" applyNumberFormat="1" applyFont="1" applyFill="1" applyBorder="1" applyAlignment="1">
      <alignment horizontal="center" vertical="center" wrapText="1"/>
    </xf>
    <xf numFmtId="2" fontId="4" fillId="42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42" borderId="0" xfId="0" applyFont="1" applyFill="1" applyAlignment="1">
      <alignment horizontal="right"/>
    </xf>
    <xf numFmtId="0" fontId="1" fillId="42" borderId="0" xfId="0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7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29" xfId="51"/>
    <cellStyle name="xl30" xfId="52"/>
    <cellStyle name="xl31" xfId="53"/>
    <cellStyle name="xl40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3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Финансовый 2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SheetLayoutView="100" zoomScalePageLayoutView="0" workbookViewId="0" topLeftCell="A21">
      <selection activeCell="A6" sqref="A6:F8"/>
    </sheetView>
  </sheetViews>
  <sheetFormatPr defaultColWidth="9.00390625" defaultRowHeight="12.75"/>
  <cols>
    <col min="1" max="1" width="84.25390625" style="0" customWidth="1"/>
    <col min="2" max="2" width="14.625" style="0" customWidth="1"/>
    <col min="3" max="3" width="10.25390625" style="0" customWidth="1"/>
    <col min="4" max="4" width="13.00390625" style="0" customWidth="1"/>
    <col min="5" max="5" width="14.625" style="0" customWidth="1"/>
    <col min="6" max="6" width="14.25390625" style="0" customWidth="1"/>
    <col min="8" max="8" width="11.75390625" style="0" bestFit="1" customWidth="1"/>
  </cols>
  <sheetData>
    <row r="1" spans="1:6" ht="12.75">
      <c r="A1" s="78" t="s">
        <v>143</v>
      </c>
      <c r="B1" s="78"/>
      <c r="C1" s="78"/>
      <c r="D1" s="78"/>
      <c r="E1" s="78"/>
      <c r="F1" s="78"/>
    </row>
    <row r="2" spans="1:6" ht="12.75">
      <c r="A2" s="79" t="s">
        <v>49</v>
      </c>
      <c r="B2" s="79"/>
      <c r="C2" s="79"/>
      <c r="D2" s="79"/>
      <c r="E2" s="79"/>
      <c r="F2" s="79"/>
    </row>
    <row r="3" spans="1:6" ht="12.75">
      <c r="A3" s="79"/>
      <c r="B3" s="79"/>
      <c r="C3" s="79"/>
      <c r="D3" s="79"/>
      <c r="E3" s="79"/>
      <c r="F3" s="79"/>
    </row>
    <row r="4" spans="1:6" ht="17.25" customHeight="1">
      <c r="A4" s="79"/>
      <c r="B4" s="79"/>
      <c r="C4" s="79"/>
      <c r="D4" s="79"/>
      <c r="E4" s="79"/>
      <c r="F4" s="79"/>
    </row>
    <row r="6" spans="1:6" ht="12.75">
      <c r="A6" s="80" t="s">
        <v>142</v>
      </c>
      <c r="B6" s="81"/>
      <c r="C6" s="81"/>
      <c r="D6" s="81"/>
      <c r="E6" s="81"/>
      <c r="F6" s="81"/>
    </row>
    <row r="7" spans="1:6" ht="12.75">
      <c r="A7" s="81"/>
      <c r="B7" s="81"/>
      <c r="C7" s="81"/>
      <c r="D7" s="81"/>
      <c r="E7" s="81"/>
      <c r="F7" s="81"/>
    </row>
    <row r="8" spans="1:7" ht="84.75" customHeight="1">
      <c r="A8" s="81"/>
      <c r="B8" s="81"/>
      <c r="C8" s="81"/>
      <c r="D8" s="81"/>
      <c r="E8" s="81"/>
      <c r="F8" s="81"/>
      <c r="G8" s="6"/>
    </row>
    <row r="9" ht="13.5" hidden="1" thickBot="1"/>
    <row r="10" ht="13.5" hidden="1" thickBot="1"/>
    <row r="11" spans="1:6" ht="15.75" customHeight="1">
      <c r="A11" s="76" t="s">
        <v>48</v>
      </c>
      <c r="B11" s="76" t="s">
        <v>50</v>
      </c>
      <c r="C11" s="3" t="s">
        <v>51</v>
      </c>
      <c r="D11" s="77" t="s">
        <v>134</v>
      </c>
      <c r="E11" s="82" t="s">
        <v>135</v>
      </c>
      <c r="F11" s="77" t="s">
        <v>136</v>
      </c>
    </row>
    <row r="12" spans="1:6" ht="47.25" customHeight="1">
      <c r="A12" s="76"/>
      <c r="B12" s="76"/>
      <c r="C12" s="3" t="s">
        <v>52</v>
      </c>
      <c r="D12" s="77"/>
      <c r="E12" s="83"/>
      <c r="F12" s="77"/>
    </row>
    <row r="13" spans="1:6" ht="47.25">
      <c r="A13" s="22" t="s">
        <v>58</v>
      </c>
      <c r="B13" s="7" t="s">
        <v>27</v>
      </c>
      <c r="C13" s="31"/>
      <c r="D13" s="44">
        <f>D17+D14</f>
        <v>153500</v>
      </c>
      <c r="E13" s="44">
        <f>E17+E14</f>
        <v>115950.33</v>
      </c>
      <c r="F13" s="44">
        <f>E13/D13*100</f>
        <v>75.53767426710097</v>
      </c>
    </row>
    <row r="14" spans="1:6" ht="56.25" customHeight="1">
      <c r="A14" s="9" t="s">
        <v>54</v>
      </c>
      <c r="B14" s="29" t="s">
        <v>28</v>
      </c>
      <c r="C14" s="31"/>
      <c r="D14" s="44">
        <f>D15</f>
        <v>10000</v>
      </c>
      <c r="E14" s="44">
        <f>E15</f>
        <v>8000</v>
      </c>
      <c r="F14" s="44">
        <f aca="true" t="shared" si="0" ref="F14:F25">E14/D14*100</f>
        <v>80</v>
      </c>
    </row>
    <row r="15" spans="1:6" ht="54" customHeight="1">
      <c r="A15" s="9" t="s">
        <v>26</v>
      </c>
      <c r="B15" s="29" t="s">
        <v>64</v>
      </c>
      <c r="C15" s="31"/>
      <c r="D15" s="45">
        <f>D16</f>
        <v>10000</v>
      </c>
      <c r="E15" s="45">
        <f>E16</f>
        <v>8000</v>
      </c>
      <c r="F15" s="44">
        <f t="shared" si="0"/>
        <v>80</v>
      </c>
    </row>
    <row r="16" spans="1:11" ht="66.75" customHeight="1">
      <c r="A16" s="39" t="s">
        <v>99</v>
      </c>
      <c r="B16" s="29" t="s">
        <v>29</v>
      </c>
      <c r="C16" s="30">
        <v>200</v>
      </c>
      <c r="D16" s="45">
        <v>10000</v>
      </c>
      <c r="E16" s="45">
        <v>8000</v>
      </c>
      <c r="F16" s="44">
        <f t="shared" si="0"/>
        <v>80</v>
      </c>
      <c r="G16" s="68"/>
      <c r="H16" s="68"/>
      <c r="I16" s="68"/>
      <c r="J16" s="68"/>
      <c r="K16" s="68"/>
    </row>
    <row r="17" spans="1:11" ht="43.5" customHeight="1">
      <c r="A17" s="9" t="s">
        <v>115</v>
      </c>
      <c r="B17" s="29" t="s">
        <v>30</v>
      </c>
      <c r="C17" s="30"/>
      <c r="D17" s="44">
        <f>D18</f>
        <v>143500</v>
      </c>
      <c r="E17" s="44">
        <f>E18</f>
        <v>107950.33</v>
      </c>
      <c r="F17" s="44">
        <f t="shared" si="0"/>
        <v>75.22671080139372</v>
      </c>
      <c r="G17" s="69"/>
      <c r="H17" s="70"/>
      <c r="I17" s="70"/>
      <c r="J17" s="70"/>
      <c r="K17" s="70"/>
    </row>
    <row r="18" spans="1:6" ht="36.75" customHeight="1">
      <c r="A18" s="9" t="s">
        <v>24</v>
      </c>
      <c r="B18" s="29" t="s">
        <v>25</v>
      </c>
      <c r="C18" s="30"/>
      <c r="D18" s="45">
        <f>D19</f>
        <v>143500</v>
      </c>
      <c r="E18" s="45">
        <f>E19</f>
        <v>107950.33</v>
      </c>
      <c r="F18" s="44">
        <f t="shared" si="0"/>
        <v>75.22671080139372</v>
      </c>
    </row>
    <row r="19" spans="1:6" ht="53.25" customHeight="1">
      <c r="A19" s="9" t="s">
        <v>100</v>
      </c>
      <c r="B19" s="29" t="s">
        <v>31</v>
      </c>
      <c r="C19" s="30">
        <v>200</v>
      </c>
      <c r="D19" s="45">
        <v>143500</v>
      </c>
      <c r="E19" s="45">
        <v>107950.33</v>
      </c>
      <c r="F19" s="44">
        <f t="shared" si="0"/>
        <v>75.22671080139372</v>
      </c>
    </row>
    <row r="20" spans="1:6" ht="36.75" customHeight="1">
      <c r="A20" s="40" t="s">
        <v>55</v>
      </c>
      <c r="B20" s="37" t="s">
        <v>65</v>
      </c>
      <c r="C20" s="31"/>
      <c r="D20" s="44">
        <f>D21</f>
        <v>110328</v>
      </c>
      <c r="E20" s="44">
        <f>E21</f>
        <v>110328</v>
      </c>
      <c r="F20" s="44">
        <f t="shared" si="0"/>
        <v>100</v>
      </c>
    </row>
    <row r="21" spans="1:6" ht="34.5" customHeight="1">
      <c r="A21" s="28" t="s">
        <v>93</v>
      </c>
      <c r="B21" s="24" t="s">
        <v>66</v>
      </c>
      <c r="C21" s="30"/>
      <c r="D21" s="44">
        <f>D22</f>
        <v>110328</v>
      </c>
      <c r="E21" s="44">
        <f>E22</f>
        <v>110328</v>
      </c>
      <c r="F21" s="44">
        <f t="shared" si="0"/>
        <v>100</v>
      </c>
    </row>
    <row r="22" spans="1:6" ht="31.5" customHeight="1">
      <c r="A22" s="28" t="s">
        <v>94</v>
      </c>
      <c r="B22" s="24" t="s">
        <v>67</v>
      </c>
      <c r="C22" s="30"/>
      <c r="D22" s="44">
        <f>D23+D24+D25</f>
        <v>110328</v>
      </c>
      <c r="E22" s="44">
        <f>E23+E24+E25</f>
        <v>110328</v>
      </c>
      <c r="F22" s="44">
        <f t="shared" si="0"/>
        <v>100</v>
      </c>
    </row>
    <row r="23" spans="1:7" ht="69.75" customHeight="1">
      <c r="A23" s="28" t="s">
        <v>95</v>
      </c>
      <c r="B23" s="24" t="s">
        <v>68</v>
      </c>
      <c r="C23" s="30">
        <v>200</v>
      </c>
      <c r="D23" s="45">
        <v>70000</v>
      </c>
      <c r="E23" s="45">
        <v>70000</v>
      </c>
      <c r="F23" s="44">
        <f t="shared" si="0"/>
        <v>100</v>
      </c>
      <c r="G23" s="2"/>
    </row>
    <row r="24" spans="1:6" ht="44.25" customHeight="1">
      <c r="A24" s="28" t="s">
        <v>101</v>
      </c>
      <c r="B24" s="24" t="s">
        <v>69</v>
      </c>
      <c r="C24" s="30">
        <v>200</v>
      </c>
      <c r="D24" s="61">
        <v>5000</v>
      </c>
      <c r="E24" s="45">
        <v>5000</v>
      </c>
      <c r="F24" s="44">
        <f t="shared" si="0"/>
        <v>100</v>
      </c>
    </row>
    <row r="25" spans="1:6" ht="12.75" customHeight="1">
      <c r="A25" s="71" t="s">
        <v>0</v>
      </c>
      <c r="B25" s="73" t="s">
        <v>70</v>
      </c>
      <c r="C25" s="66">
        <v>600</v>
      </c>
      <c r="D25" s="62">
        <v>35328</v>
      </c>
      <c r="E25" s="62">
        <v>35328</v>
      </c>
      <c r="F25" s="74">
        <f t="shared" si="0"/>
        <v>100</v>
      </c>
    </row>
    <row r="26" spans="1:6" ht="49.5" customHeight="1">
      <c r="A26" s="72"/>
      <c r="B26" s="73"/>
      <c r="C26" s="66"/>
      <c r="D26" s="63"/>
      <c r="E26" s="63"/>
      <c r="F26" s="75"/>
    </row>
    <row r="27" spans="1:6" ht="35.25" customHeight="1">
      <c r="A27" s="22" t="s">
        <v>56</v>
      </c>
      <c r="B27" s="37" t="s">
        <v>32</v>
      </c>
      <c r="C27" s="31"/>
      <c r="D27" s="44">
        <f>D28+D31+D34+D37</f>
        <v>2295577.8200000003</v>
      </c>
      <c r="E27" s="44">
        <f>E28+E31+E34+E37</f>
        <v>1971111.34</v>
      </c>
      <c r="F27" s="44">
        <f>E27/D27*100</f>
        <v>85.86558568508907</v>
      </c>
    </row>
    <row r="28" spans="1:6" ht="33" customHeight="1">
      <c r="A28" s="9" t="s">
        <v>111</v>
      </c>
      <c r="B28" s="24" t="s">
        <v>33</v>
      </c>
      <c r="C28" s="30"/>
      <c r="D28" s="45">
        <f>D29</f>
        <v>686263.8</v>
      </c>
      <c r="E28" s="45">
        <f>E29</f>
        <v>484831.34</v>
      </c>
      <c r="F28" s="44">
        <f>E28/D28*100</f>
        <v>70.64795491179923</v>
      </c>
    </row>
    <row r="29" spans="1:6" ht="17.25" customHeight="1">
      <c r="A29" s="38" t="s">
        <v>36</v>
      </c>
      <c r="B29" s="24" t="s">
        <v>34</v>
      </c>
      <c r="C29" s="30"/>
      <c r="D29" s="45">
        <f>D30</f>
        <v>686263.8</v>
      </c>
      <c r="E29" s="45">
        <f>E30</f>
        <v>484831.34</v>
      </c>
      <c r="F29" s="45">
        <f>E29/D29*100</f>
        <v>70.64795491179923</v>
      </c>
    </row>
    <row r="30" spans="1:6" ht="36.75" customHeight="1">
      <c r="A30" s="9" t="s">
        <v>119</v>
      </c>
      <c r="B30" s="24" t="s">
        <v>35</v>
      </c>
      <c r="C30" s="30">
        <v>200</v>
      </c>
      <c r="D30" s="45">
        <v>686263.8</v>
      </c>
      <c r="E30" s="45">
        <v>484831.34</v>
      </c>
      <c r="F30" s="45">
        <f>E30/D30*100</f>
        <v>70.64795491179923</v>
      </c>
    </row>
    <row r="31" spans="1:6" ht="36.75" customHeight="1">
      <c r="A31" s="28" t="s">
        <v>71</v>
      </c>
      <c r="B31" s="29" t="s">
        <v>82</v>
      </c>
      <c r="C31" s="30"/>
      <c r="D31" s="45">
        <f>D32</f>
        <v>0</v>
      </c>
      <c r="E31" s="45"/>
      <c r="F31" s="45"/>
    </row>
    <row r="32" spans="1:6" ht="36.75" customHeight="1">
      <c r="A32" s="28" t="s">
        <v>98</v>
      </c>
      <c r="B32" s="29" t="s">
        <v>72</v>
      </c>
      <c r="C32" s="30"/>
      <c r="D32" s="45">
        <f>D33</f>
        <v>0</v>
      </c>
      <c r="E32" s="45"/>
      <c r="F32" s="45"/>
    </row>
    <row r="33" spans="1:6" ht="54.75" customHeight="1">
      <c r="A33" s="28" t="s">
        <v>102</v>
      </c>
      <c r="B33" s="29" t="s">
        <v>73</v>
      </c>
      <c r="C33" s="30">
        <v>200</v>
      </c>
      <c r="D33" s="45"/>
      <c r="E33" s="45"/>
      <c r="F33" s="45"/>
    </row>
    <row r="34" spans="1:6" ht="30.75" customHeight="1">
      <c r="A34" s="9" t="s">
        <v>112</v>
      </c>
      <c r="B34" s="29" t="s">
        <v>74</v>
      </c>
      <c r="C34" s="30"/>
      <c r="D34" s="45">
        <f>D35</f>
        <v>1593314.02</v>
      </c>
      <c r="E34" s="45">
        <f>E35</f>
        <v>1470280</v>
      </c>
      <c r="F34" s="45">
        <f aca="true" t="shared" si="1" ref="F34:F86">E34/D34*100</f>
        <v>92.27810598189552</v>
      </c>
    </row>
    <row r="35" spans="1:6" ht="18" customHeight="1">
      <c r="A35" s="9" t="s">
        <v>37</v>
      </c>
      <c r="B35" s="29" t="s">
        <v>75</v>
      </c>
      <c r="C35" s="30"/>
      <c r="D35" s="45">
        <f>D36</f>
        <v>1593314.02</v>
      </c>
      <c r="E35" s="45">
        <f>E36</f>
        <v>1470280</v>
      </c>
      <c r="F35" s="45">
        <f t="shared" si="1"/>
        <v>92.27810598189552</v>
      </c>
    </row>
    <row r="36" spans="1:6" ht="48" customHeight="1">
      <c r="A36" s="9" t="s">
        <v>116</v>
      </c>
      <c r="B36" s="29" t="s">
        <v>76</v>
      </c>
      <c r="C36" s="30">
        <v>200</v>
      </c>
      <c r="D36" s="45">
        <v>1593314.02</v>
      </c>
      <c r="E36" s="45">
        <v>1470280</v>
      </c>
      <c r="F36" s="45">
        <f t="shared" si="1"/>
        <v>92.27810598189552</v>
      </c>
    </row>
    <row r="37" spans="1:6" ht="48" customHeight="1">
      <c r="A37" s="28" t="s">
        <v>77</v>
      </c>
      <c r="B37" s="29" t="s">
        <v>78</v>
      </c>
      <c r="C37" s="30"/>
      <c r="D37" s="45">
        <f>D38</f>
        <v>16000</v>
      </c>
      <c r="E37" s="45">
        <f>E38</f>
        <v>16000</v>
      </c>
      <c r="F37" s="45">
        <f t="shared" si="1"/>
        <v>100</v>
      </c>
    </row>
    <row r="38" spans="1:6" ht="48" customHeight="1">
      <c r="A38" s="28" t="s">
        <v>81</v>
      </c>
      <c r="B38" s="29" t="s">
        <v>79</v>
      </c>
      <c r="C38" s="30"/>
      <c r="D38" s="45">
        <f>D39</f>
        <v>16000</v>
      </c>
      <c r="E38" s="45">
        <f>E39</f>
        <v>16000</v>
      </c>
      <c r="F38" s="45">
        <f t="shared" si="1"/>
        <v>100</v>
      </c>
    </row>
    <row r="39" spans="1:6" ht="48" customHeight="1">
      <c r="A39" s="28" t="s">
        <v>117</v>
      </c>
      <c r="B39" s="29" t="s">
        <v>80</v>
      </c>
      <c r="C39" s="30">
        <v>200</v>
      </c>
      <c r="D39" s="45">
        <v>16000</v>
      </c>
      <c r="E39" s="45">
        <v>16000</v>
      </c>
      <c r="F39" s="45">
        <f t="shared" si="1"/>
        <v>100</v>
      </c>
    </row>
    <row r="40" spans="1:8" ht="35.25" customHeight="1">
      <c r="A40" s="22" t="s">
        <v>57</v>
      </c>
      <c r="B40" s="7" t="s">
        <v>83</v>
      </c>
      <c r="C40" s="15"/>
      <c r="D40" s="44">
        <f>D41+D51</f>
        <v>10966767.48</v>
      </c>
      <c r="E40" s="44">
        <f>E41+E51</f>
        <v>10691470.66</v>
      </c>
      <c r="F40" s="45">
        <f t="shared" si="1"/>
        <v>97.48971772674075</v>
      </c>
      <c r="H40" s="4"/>
    </row>
    <row r="41" spans="1:6" ht="21.75" customHeight="1">
      <c r="A41" s="9" t="s">
        <v>113</v>
      </c>
      <c r="B41" s="11" t="s">
        <v>84</v>
      </c>
      <c r="C41" s="8"/>
      <c r="D41" s="45">
        <f>D42</f>
        <v>10818449.08</v>
      </c>
      <c r="E41" s="45">
        <f>E42</f>
        <v>10543152.66</v>
      </c>
      <c r="F41" s="45">
        <f t="shared" si="1"/>
        <v>97.45530604281404</v>
      </c>
    </row>
    <row r="42" spans="1:6" ht="46.5" customHeight="1">
      <c r="A42" s="9" t="s">
        <v>118</v>
      </c>
      <c r="B42" s="11" t="s">
        <v>85</v>
      </c>
      <c r="C42" s="8"/>
      <c r="D42" s="45">
        <f>D43+D44+D45+D46+D47+D48+D49+D50</f>
        <v>10818449.08</v>
      </c>
      <c r="E42" s="45">
        <f>E43+E44+E45+E46+E47+E48+E49+E50</f>
        <v>10543152.66</v>
      </c>
      <c r="F42" s="45">
        <f t="shared" si="1"/>
        <v>97.45530604281404</v>
      </c>
    </row>
    <row r="43" spans="1:6" ht="66.75" customHeight="1">
      <c r="A43" s="9" t="s">
        <v>61</v>
      </c>
      <c r="B43" s="11" t="s">
        <v>86</v>
      </c>
      <c r="C43" s="8">
        <v>100</v>
      </c>
      <c r="D43" s="45">
        <v>871615.8</v>
      </c>
      <c r="E43" s="45">
        <v>870385.06</v>
      </c>
      <c r="F43" s="45">
        <f t="shared" si="1"/>
        <v>99.85879787860661</v>
      </c>
    </row>
    <row r="44" spans="1:8" ht="53.25" customHeight="1">
      <c r="A44" s="9" t="s">
        <v>103</v>
      </c>
      <c r="B44" s="11" t="s">
        <v>86</v>
      </c>
      <c r="C44" s="8">
        <v>200</v>
      </c>
      <c r="D44" s="45">
        <v>2290990.98</v>
      </c>
      <c r="E44" s="45">
        <v>2270689.38</v>
      </c>
      <c r="F44" s="45">
        <f t="shared" si="1"/>
        <v>99.11385072323593</v>
      </c>
      <c r="G44" s="5"/>
      <c r="H44" s="5"/>
    </row>
    <row r="45" spans="1:6" ht="31.5">
      <c r="A45" s="9" t="s">
        <v>38</v>
      </c>
      <c r="B45" s="11" t="s">
        <v>86</v>
      </c>
      <c r="C45" s="8">
        <v>800</v>
      </c>
      <c r="D45" s="45">
        <v>8500</v>
      </c>
      <c r="E45" s="45">
        <v>6548.48</v>
      </c>
      <c r="F45" s="45">
        <f t="shared" si="1"/>
        <v>77.04094117647058</v>
      </c>
    </row>
    <row r="46" spans="1:6" ht="47.25">
      <c r="A46" s="9" t="s">
        <v>141</v>
      </c>
      <c r="B46" s="54">
        <v>410110090</v>
      </c>
      <c r="C46" s="57">
        <v>200</v>
      </c>
      <c r="D46" s="45">
        <v>482036.66</v>
      </c>
      <c r="E46" s="45">
        <v>230775.83</v>
      </c>
      <c r="F46" s="45">
        <f t="shared" si="1"/>
        <v>47.875161611152144</v>
      </c>
    </row>
    <row r="47" spans="1:6" ht="47.25">
      <c r="A47" s="9" t="s">
        <v>140</v>
      </c>
      <c r="B47" s="55" t="s">
        <v>139</v>
      </c>
      <c r="C47" s="56">
        <v>200</v>
      </c>
      <c r="D47" s="45">
        <v>1427551.75</v>
      </c>
      <c r="E47" s="45">
        <v>1427000.02</v>
      </c>
      <c r="F47" s="45">
        <f t="shared" si="1"/>
        <v>99.96135131353383</v>
      </c>
    </row>
    <row r="48" spans="1:6" ht="102" customHeight="1">
      <c r="A48" s="10" t="s">
        <v>123</v>
      </c>
      <c r="B48" s="11" t="s">
        <v>97</v>
      </c>
      <c r="C48" s="8">
        <v>100</v>
      </c>
      <c r="D48" s="45">
        <v>216182.05</v>
      </c>
      <c r="E48" s="45">
        <v>216182.05</v>
      </c>
      <c r="F48" s="45">
        <f t="shared" si="1"/>
        <v>100</v>
      </c>
    </row>
    <row r="49" spans="1:8" ht="90.75" customHeight="1">
      <c r="A49" s="21" t="s">
        <v>62</v>
      </c>
      <c r="B49" s="11" t="s">
        <v>92</v>
      </c>
      <c r="C49" s="8">
        <v>100</v>
      </c>
      <c r="D49" s="45">
        <v>2334.74</v>
      </c>
      <c r="E49" s="45">
        <v>2334.74</v>
      </c>
      <c r="F49" s="45">
        <f t="shared" si="1"/>
        <v>100</v>
      </c>
      <c r="H49" s="5"/>
    </row>
    <row r="50" spans="1:8" ht="90.75" customHeight="1">
      <c r="A50" s="53" t="s">
        <v>137</v>
      </c>
      <c r="B50" s="58" t="s">
        <v>138</v>
      </c>
      <c r="C50" s="58">
        <v>200</v>
      </c>
      <c r="D50" s="59">
        <v>5519237.1</v>
      </c>
      <c r="E50" s="48">
        <v>5519237.1</v>
      </c>
      <c r="F50" s="45">
        <f t="shared" si="1"/>
        <v>100</v>
      </c>
      <c r="H50" s="5"/>
    </row>
    <row r="51" spans="1:6" ht="42.75" customHeight="1">
      <c r="A51" s="49" t="s">
        <v>114</v>
      </c>
      <c r="B51" s="50" t="s">
        <v>87</v>
      </c>
      <c r="C51" s="51"/>
      <c r="D51" s="52">
        <f>D52</f>
        <v>148318.4</v>
      </c>
      <c r="E51" s="52">
        <f>E52</f>
        <v>148318</v>
      </c>
      <c r="F51" s="45">
        <f t="shared" si="1"/>
        <v>99.99973030992784</v>
      </c>
    </row>
    <row r="52" spans="1:6" ht="28.5" customHeight="1">
      <c r="A52" s="23" t="s">
        <v>39</v>
      </c>
      <c r="B52" s="11" t="s">
        <v>88</v>
      </c>
      <c r="C52" s="8"/>
      <c r="D52" s="45">
        <f>D53</f>
        <v>148318.4</v>
      </c>
      <c r="E52" s="45">
        <f>E53</f>
        <v>148318</v>
      </c>
      <c r="F52" s="45">
        <f t="shared" si="1"/>
        <v>99.99973030992784</v>
      </c>
    </row>
    <row r="53" spans="1:6" ht="51" customHeight="1">
      <c r="A53" s="9" t="s">
        <v>104</v>
      </c>
      <c r="B53" s="11" t="s">
        <v>89</v>
      </c>
      <c r="C53" s="8">
        <v>200</v>
      </c>
      <c r="D53" s="45">
        <v>148318.4</v>
      </c>
      <c r="E53" s="45">
        <v>148318</v>
      </c>
      <c r="F53" s="45">
        <f t="shared" si="1"/>
        <v>99.99973030992784</v>
      </c>
    </row>
    <row r="54" spans="1:8" ht="48.75" customHeight="1">
      <c r="A54" s="12" t="s">
        <v>120</v>
      </c>
      <c r="B54" s="7" t="s">
        <v>3</v>
      </c>
      <c r="C54" s="33"/>
      <c r="D54" s="44">
        <f>D55+D62+D65</f>
        <v>3274384.8200000003</v>
      </c>
      <c r="E54" s="44">
        <f>E55+E62+E65</f>
        <v>3158318.3000000003</v>
      </c>
      <c r="F54" s="45">
        <f t="shared" si="1"/>
        <v>96.45531828479463</v>
      </c>
      <c r="H54" s="2"/>
    </row>
    <row r="55" spans="1:8" ht="33" customHeight="1">
      <c r="A55" s="35" t="s">
        <v>1</v>
      </c>
      <c r="B55" s="7" t="s">
        <v>59</v>
      </c>
      <c r="C55" s="33"/>
      <c r="D55" s="44">
        <f>D56+D58</f>
        <v>2873984.8200000003</v>
      </c>
      <c r="E55" s="44">
        <f>E56+E58</f>
        <v>2772126.7</v>
      </c>
      <c r="F55" s="45">
        <f t="shared" si="1"/>
        <v>96.45585741124408</v>
      </c>
      <c r="H55" s="4"/>
    </row>
    <row r="56" spans="1:8" ht="32.25" customHeight="1">
      <c r="A56" s="19" t="s">
        <v>2</v>
      </c>
      <c r="B56" s="32" t="s">
        <v>4</v>
      </c>
      <c r="C56" s="33"/>
      <c r="D56" s="45">
        <f>D57</f>
        <v>873987.98</v>
      </c>
      <c r="E56" s="45">
        <f>E57</f>
        <v>873987.98</v>
      </c>
      <c r="F56" s="45">
        <f t="shared" si="1"/>
        <v>100</v>
      </c>
      <c r="H56" s="4"/>
    </row>
    <row r="57" spans="1:8" ht="73.5" customHeight="1">
      <c r="A57" s="19" t="s">
        <v>60</v>
      </c>
      <c r="B57" s="47" t="s">
        <v>5</v>
      </c>
      <c r="C57" s="46">
        <v>100</v>
      </c>
      <c r="D57" s="60">
        <v>873987.98</v>
      </c>
      <c r="E57" s="45">
        <v>873987.98</v>
      </c>
      <c r="F57" s="45">
        <f t="shared" si="1"/>
        <v>100</v>
      </c>
      <c r="H57" s="4"/>
    </row>
    <row r="58" spans="1:6" ht="33" customHeight="1">
      <c r="A58" s="19" t="s">
        <v>7</v>
      </c>
      <c r="B58" s="20" t="s">
        <v>63</v>
      </c>
      <c r="C58" s="33"/>
      <c r="D58" s="45">
        <f>D59+D60+D61</f>
        <v>1999996.84</v>
      </c>
      <c r="E58" s="45">
        <f>E59+E60+E61</f>
        <v>1898138.72</v>
      </c>
      <c r="F58" s="45">
        <f t="shared" si="1"/>
        <v>94.9070859531958</v>
      </c>
    </row>
    <row r="59" spans="1:6" ht="66.75" customHeight="1">
      <c r="A59" s="19" t="s">
        <v>13</v>
      </c>
      <c r="B59" s="32" t="s">
        <v>14</v>
      </c>
      <c r="C59" s="33">
        <v>100</v>
      </c>
      <c r="D59" s="45">
        <v>1901702.84</v>
      </c>
      <c r="E59" s="45">
        <v>1805098.26</v>
      </c>
      <c r="F59" s="45">
        <f t="shared" si="1"/>
        <v>94.9201011867869</v>
      </c>
    </row>
    <row r="60" spans="1:6" ht="48" customHeight="1">
      <c r="A60" s="19" t="s">
        <v>105</v>
      </c>
      <c r="B60" s="32" t="s">
        <v>14</v>
      </c>
      <c r="C60" s="46">
        <v>200</v>
      </c>
      <c r="D60" s="61">
        <v>97294</v>
      </c>
      <c r="E60" s="45">
        <v>92287.95</v>
      </c>
      <c r="F60" s="45">
        <f t="shared" si="1"/>
        <v>94.85471868768886</v>
      </c>
    </row>
    <row r="61" spans="1:6" ht="39.75" customHeight="1">
      <c r="A61" s="19" t="s">
        <v>15</v>
      </c>
      <c r="B61" s="32" t="s">
        <v>14</v>
      </c>
      <c r="C61" s="33">
        <v>800</v>
      </c>
      <c r="D61" s="45">
        <v>1000</v>
      </c>
      <c r="E61" s="45">
        <v>752.51</v>
      </c>
      <c r="F61" s="45">
        <f t="shared" si="1"/>
        <v>75.251</v>
      </c>
    </row>
    <row r="62" spans="1:6" ht="30" customHeight="1">
      <c r="A62" s="12" t="s">
        <v>16</v>
      </c>
      <c r="B62" s="18" t="s">
        <v>17</v>
      </c>
      <c r="C62" s="8"/>
      <c r="D62" s="44">
        <f>D63</f>
        <v>24000</v>
      </c>
      <c r="E62" s="44">
        <f>E63</f>
        <v>24000</v>
      </c>
      <c r="F62" s="45">
        <f t="shared" si="1"/>
        <v>100</v>
      </c>
    </row>
    <row r="63" spans="1:6" ht="30" customHeight="1">
      <c r="A63" s="19" t="s">
        <v>18</v>
      </c>
      <c r="B63" s="20" t="s">
        <v>19</v>
      </c>
      <c r="C63" s="8"/>
      <c r="D63" s="45">
        <f>D64</f>
        <v>24000</v>
      </c>
      <c r="E63" s="45">
        <f>E64</f>
        <v>24000</v>
      </c>
      <c r="F63" s="45">
        <f t="shared" si="1"/>
        <v>100</v>
      </c>
    </row>
    <row r="64" spans="1:6" ht="61.5" customHeight="1">
      <c r="A64" s="19" t="s">
        <v>20</v>
      </c>
      <c r="B64" s="20" t="s">
        <v>8</v>
      </c>
      <c r="C64" s="8">
        <v>300</v>
      </c>
      <c r="D64" s="45">
        <v>24000</v>
      </c>
      <c r="E64" s="45">
        <v>24000</v>
      </c>
      <c r="F64" s="45">
        <f t="shared" si="1"/>
        <v>100</v>
      </c>
    </row>
    <row r="65" spans="1:6" ht="37.5" customHeight="1">
      <c r="A65" s="35" t="s">
        <v>21</v>
      </c>
      <c r="B65" s="18" t="s">
        <v>22</v>
      </c>
      <c r="C65" s="31"/>
      <c r="D65" s="44">
        <f>D66</f>
        <v>376400</v>
      </c>
      <c r="E65" s="44">
        <f>E66</f>
        <v>362191.6</v>
      </c>
      <c r="F65" s="45">
        <f t="shared" si="1"/>
        <v>96.22518597236981</v>
      </c>
    </row>
    <row r="66" spans="1:6" ht="42.75" customHeight="1">
      <c r="A66" s="19" t="s">
        <v>23</v>
      </c>
      <c r="B66" s="20" t="s">
        <v>10</v>
      </c>
      <c r="C66" s="30"/>
      <c r="D66" s="45">
        <f>D67</f>
        <v>376400</v>
      </c>
      <c r="E66" s="45">
        <f>E67</f>
        <v>362191.6</v>
      </c>
      <c r="F66" s="45">
        <f t="shared" si="1"/>
        <v>96.22518597236981</v>
      </c>
    </row>
    <row r="67" spans="1:8" ht="57" customHeight="1">
      <c r="A67" s="19" t="s">
        <v>106</v>
      </c>
      <c r="B67" s="20" t="s">
        <v>6</v>
      </c>
      <c r="C67" s="46">
        <v>200</v>
      </c>
      <c r="D67" s="61">
        <v>376400</v>
      </c>
      <c r="E67" s="45">
        <v>362191.6</v>
      </c>
      <c r="F67" s="45">
        <f t="shared" si="1"/>
        <v>96.22518597236981</v>
      </c>
      <c r="H67" s="2"/>
    </row>
    <row r="68" spans="1:8" ht="33" customHeight="1" hidden="1">
      <c r="A68" s="35"/>
      <c r="B68" s="7"/>
      <c r="C68" s="30"/>
      <c r="D68" s="45"/>
      <c r="E68" s="45"/>
      <c r="F68" s="45" t="e">
        <f t="shared" si="1"/>
        <v>#DIV/0!</v>
      </c>
      <c r="H68" s="2"/>
    </row>
    <row r="69" spans="1:8" ht="0.75" customHeight="1">
      <c r="A69" s="21"/>
      <c r="B69" s="36"/>
      <c r="C69" s="31"/>
      <c r="D69" s="44"/>
      <c r="E69" s="44"/>
      <c r="F69" s="45" t="e">
        <f t="shared" si="1"/>
        <v>#DIV/0!</v>
      </c>
      <c r="H69" s="2"/>
    </row>
    <row r="70" spans="1:8" ht="33" customHeight="1" hidden="1">
      <c r="A70" s="21"/>
      <c r="B70" s="29"/>
      <c r="C70" s="30"/>
      <c r="D70" s="45"/>
      <c r="E70" s="45"/>
      <c r="F70" s="45" t="e">
        <f t="shared" si="1"/>
        <v>#DIV/0!</v>
      </c>
      <c r="H70" s="2"/>
    </row>
    <row r="71" spans="1:6" ht="31.5">
      <c r="A71" s="35" t="s">
        <v>9</v>
      </c>
      <c r="B71" s="7" t="s">
        <v>40</v>
      </c>
      <c r="C71" s="31"/>
      <c r="D71" s="44">
        <f>D72++D77+D81+D85</f>
        <v>424073.19999999995</v>
      </c>
      <c r="E71" s="44">
        <f>E72++E77+E81+E85</f>
        <v>372903.1</v>
      </c>
      <c r="F71" s="45">
        <f t="shared" si="1"/>
        <v>87.9336633392537</v>
      </c>
    </row>
    <row r="72" spans="1:6" ht="15.75">
      <c r="A72" s="9" t="s">
        <v>121</v>
      </c>
      <c r="B72" s="29" t="s">
        <v>41</v>
      </c>
      <c r="C72" s="30"/>
      <c r="D72" s="45">
        <f>D73+D74+D75+D76</f>
        <v>120178.41</v>
      </c>
      <c r="E72" s="45">
        <f>E73+E74+E75+E76</f>
        <v>69008.31</v>
      </c>
      <c r="F72" s="45">
        <f t="shared" si="1"/>
        <v>57.42155350532595</v>
      </c>
    </row>
    <row r="73" spans="1:6" ht="47.25">
      <c r="A73" s="9" t="s">
        <v>107</v>
      </c>
      <c r="B73" s="29" t="s">
        <v>90</v>
      </c>
      <c r="C73" s="30">
        <v>200</v>
      </c>
      <c r="D73" s="45">
        <v>35000</v>
      </c>
      <c r="E73" s="45">
        <v>33829.9</v>
      </c>
      <c r="F73" s="45">
        <f t="shared" si="1"/>
        <v>96.65685714285715</v>
      </c>
    </row>
    <row r="74" spans="1:6" ht="15.75">
      <c r="A74" s="9" t="s">
        <v>47</v>
      </c>
      <c r="B74" s="11" t="s">
        <v>91</v>
      </c>
      <c r="C74" s="8">
        <v>800</v>
      </c>
      <c r="D74" s="45">
        <v>50000</v>
      </c>
      <c r="E74" s="45">
        <v>0</v>
      </c>
      <c r="F74" s="45">
        <f t="shared" si="1"/>
        <v>0</v>
      </c>
    </row>
    <row r="75" spans="1:6" ht="89.25" customHeight="1">
      <c r="A75" s="17" t="s">
        <v>108</v>
      </c>
      <c r="B75" s="11" t="s">
        <v>96</v>
      </c>
      <c r="C75" s="11">
        <v>200</v>
      </c>
      <c r="D75" s="45">
        <v>30570.41</v>
      </c>
      <c r="E75" s="45">
        <v>30570.41</v>
      </c>
      <c r="F75" s="45">
        <f t="shared" si="1"/>
        <v>100</v>
      </c>
    </row>
    <row r="76" spans="1:6" ht="31.5">
      <c r="A76" s="9" t="s">
        <v>42</v>
      </c>
      <c r="B76" s="25" t="s">
        <v>43</v>
      </c>
      <c r="C76" s="26">
        <v>800</v>
      </c>
      <c r="D76" s="45">
        <v>4608</v>
      </c>
      <c r="E76" s="45">
        <v>4608</v>
      </c>
      <c r="F76" s="45">
        <f t="shared" si="1"/>
        <v>100</v>
      </c>
    </row>
    <row r="77" spans="1:6" ht="33" customHeight="1">
      <c r="A77" s="16" t="s">
        <v>131</v>
      </c>
      <c r="B77" s="7" t="s">
        <v>44</v>
      </c>
      <c r="C77" s="14"/>
      <c r="D77" s="44">
        <f>D78</f>
        <v>115400</v>
      </c>
      <c r="E77" s="44">
        <f>E78</f>
        <v>115400</v>
      </c>
      <c r="F77" s="45">
        <f t="shared" si="1"/>
        <v>100</v>
      </c>
    </row>
    <row r="78" spans="1:7" ht="15.75">
      <c r="A78" s="9" t="s">
        <v>121</v>
      </c>
      <c r="B78" s="11" t="s">
        <v>45</v>
      </c>
      <c r="C78" s="8"/>
      <c r="D78" s="45">
        <f>D79+D80</f>
        <v>115400</v>
      </c>
      <c r="E78" s="45">
        <f>E79+E80</f>
        <v>115400</v>
      </c>
      <c r="F78" s="45">
        <f t="shared" si="1"/>
        <v>100</v>
      </c>
      <c r="G78" s="2"/>
    </row>
    <row r="79" spans="1:6" ht="64.5" customHeight="1">
      <c r="A79" s="9" t="s">
        <v>132</v>
      </c>
      <c r="B79" s="11" t="s">
        <v>46</v>
      </c>
      <c r="C79" s="8">
        <v>100</v>
      </c>
      <c r="D79" s="45">
        <v>109133.12</v>
      </c>
      <c r="E79" s="45">
        <v>109133.12</v>
      </c>
      <c r="F79" s="45">
        <f t="shared" si="1"/>
        <v>100</v>
      </c>
    </row>
    <row r="80" spans="1:6" ht="64.5" customHeight="1">
      <c r="A80" s="9" t="s">
        <v>133</v>
      </c>
      <c r="B80" s="11" t="s">
        <v>46</v>
      </c>
      <c r="C80" s="8">
        <v>200</v>
      </c>
      <c r="D80" s="45">
        <v>6266.88</v>
      </c>
      <c r="E80" s="45">
        <v>6266.88</v>
      </c>
      <c r="F80" s="45">
        <f t="shared" si="1"/>
        <v>100</v>
      </c>
    </row>
    <row r="81" spans="1:6" s="13" customFormat="1" ht="64.5" customHeight="1">
      <c r="A81" s="22" t="s">
        <v>130</v>
      </c>
      <c r="B81" s="7" t="s">
        <v>126</v>
      </c>
      <c r="C81" s="27"/>
      <c r="D81" s="44">
        <f>D82</f>
        <v>36581.579999999994</v>
      </c>
      <c r="E81" s="44">
        <f>E82</f>
        <v>36581.579999999994</v>
      </c>
      <c r="F81" s="45">
        <f t="shared" si="1"/>
        <v>100</v>
      </c>
    </row>
    <row r="82" spans="1:6" ht="64.5" customHeight="1">
      <c r="A82" s="9" t="s">
        <v>121</v>
      </c>
      <c r="B82" s="25" t="s">
        <v>125</v>
      </c>
      <c r="C82" s="26"/>
      <c r="D82" s="45">
        <f>D83+D84</f>
        <v>36581.579999999994</v>
      </c>
      <c r="E82" s="45">
        <f>E83+E84</f>
        <v>36581.579999999994</v>
      </c>
      <c r="F82" s="45">
        <f t="shared" si="1"/>
        <v>100</v>
      </c>
    </row>
    <row r="83" spans="1:6" ht="70.5" customHeight="1">
      <c r="A83" s="17" t="s">
        <v>128</v>
      </c>
      <c r="B83" s="25" t="s">
        <v>124</v>
      </c>
      <c r="C83" s="25" t="s">
        <v>122</v>
      </c>
      <c r="D83" s="45">
        <v>401.56</v>
      </c>
      <c r="E83" s="45">
        <v>401.56</v>
      </c>
      <c r="F83" s="45">
        <f t="shared" si="1"/>
        <v>100</v>
      </c>
    </row>
    <row r="84" spans="1:6" ht="84.75" customHeight="1">
      <c r="A84" s="17" t="s">
        <v>129</v>
      </c>
      <c r="B84" s="11" t="s">
        <v>127</v>
      </c>
      <c r="C84" s="47" t="s">
        <v>122</v>
      </c>
      <c r="D84" s="61">
        <v>36180.02</v>
      </c>
      <c r="E84" s="45">
        <v>36180.02</v>
      </c>
      <c r="F84" s="45">
        <f t="shared" si="1"/>
        <v>100</v>
      </c>
    </row>
    <row r="85" spans="1:6" ht="30.75" customHeight="1">
      <c r="A85" s="22" t="s">
        <v>11</v>
      </c>
      <c r="B85" s="7" t="s">
        <v>12</v>
      </c>
      <c r="C85" s="30"/>
      <c r="D85" s="45">
        <f>D86</f>
        <v>151913.21</v>
      </c>
      <c r="E85" s="45">
        <f>E86</f>
        <v>151913.21</v>
      </c>
      <c r="F85" s="45">
        <f t="shared" si="1"/>
        <v>100</v>
      </c>
    </row>
    <row r="86" spans="1:6" ht="29.25" customHeight="1">
      <c r="A86" s="9" t="s">
        <v>121</v>
      </c>
      <c r="B86" s="34">
        <v>3390000000</v>
      </c>
      <c r="C86" s="30"/>
      <c r="D86" s="45">
        <f>D87+D90</f>
        <v>151913.21</v>
      </c>
      <c r="E86" s="45">
        <f>E87+E90</f>
        <v>151913.21</v>
      </c>
      <c r="F86" s="45">
        <f t="shared" si="1"/>
        <v>100</v>
      </c>
    </row>
    <row r="87" spans="1:6" ht="36.75" customHeight="1">
      <c r="A87" s="67" t="s">
        <v>109</v>
      </c>
      <c r="B87" s="65">
        <v>3390010010</v>
      </c>
      <c r="C87" s="66">
        <v>200</v>
      </c>
      <c r="D87" s="62">
        <v>37778.01</v>
      </c>
      <c r="E87" s="62">
        <v>37778.01</v>
      </c>
      <c r="F87" s="64">
        <f>E87/D87*100</f>
        <v>100</v>
      </c>
    </row>
    <row r="88" spans="1:6" ht="24" customHeight="1">
      <c r="A88" s="67"/>
      <c r="B88" s="65"/>
      <c r="C88" s="66"/>
      <c r="D88" s="63"/>
      <c r="E88" s="63"/>
      <c r="F88" s="64"/>
    </row>
    <row r="89" spans="1:6" ht="70.5" customHeight="1" hidden="1">
      <c r="A89" s="41"/>
      <c r="B89" s="42"/>
      <c r="C89" s="42"/>
      <c r="D89" s="43"/>
      <c r="E89" s="43"/>
      <c r="F89" s="64">
        <f>E90/D90*100</f>
        <v>100</v>
      </c>
    </row>
    <row r="90" spans="1:6" ht="57" customHeight="1">
      <c r="A90" s="28" t="s">
        <v>110</v>
      </c>
      <c r="B90" s="34">
        <v>3390010030</v>
      </c>
      <c r="C90" s="30">
        <v>200</v>
      </c>
      <c r="D90" s="45">
        <v>114135.2</v>
      </c>
      <c r="E90" s="45">
        <v>114135.2</v>
      </c>
      <c r="F90" s="64"/>
    </row>
    <row r="91" spans="1:8" ht="44.25" customHeight="1">
      <c r="A91" s="22" t="s">
        <v>53</v>
      </c>
      <c r="B91" s="7"/>
      <c r="C91" s="31"/>
      <c r="D91" s="44">
        <f>D13+D20+D27+D40+D54+D71</f>
        <v>17224631.32</v>
      </c>
      <c r="E91" s="44">
        <f>E13+E20+E27+E40+E54+E71</f>
        <v>16420081.73</v>
      </c>
      <c r="F91" s="44">
        <f>E91/D91*100</f>
        <v>95.32907511892104</v>
      </c>
      <c r="H91" s="4"/>
    </row>
    <row r="94" ht="12.75">
      <c r="F94" s="4"/>
    </row>
    <row r="96" ht="12.75">
      <c r="F96" s="4"/>
    </row>
  </sheetData>
  <sheetProtection/>
  <mergeCells count="25">
    <mergeCell ref="B11:B12"/>
    <mergeCell ref="F11:F12"/>
    <mergeCell ref="A1:F1"/>
    <mergeCell ref="A2:F2"/>
    <mergeCell ref="A3:F3"/>
    <mergeCell ref="A4:F4"/>
    <mergeCell ref="A6:F8"/>
    <mergeCell ref="A11:A12"/>
    <mergeCell ref="D11:D12"/>
    <mergeCell ref="E11:E12"/>
    <mergeCell ref="G16:K16"/>
    <mergeCell ref="G17:K17"/>
    <mergeCell ref="A25:A26"/>
    <mergeCell ref="B25:B26"/>
    <mergeCell ref="C25:C26"/>
    <mergeCell ref="F25:F26"/>
    <mergeCell ref="D25:D26"/>
    <mergeCell ref="E25:E26"/>
    <mergeCell ref="F89:F90"/>
    <mergeCell ref="B87:B88"/>
    <mergeCell ref="C87:C88"/>
    <mergeCell ref="A87:A88"/>
    <mergeCell ref="F87:F88"/>
    <mergeCell ref="D87:D88"/>
    <mergeCell ref="E87:E88"/>
  </mergeCells>
  <printOptions/>
  <pageMargins left="0.7480314960629921" right="0.1968503937007874" top="0.31496062992125984" bottom="0.1968503937007874" header="0.2755905511811024" footer="0.1968503937007874"/>
  <pageSetup horizontalDpi="600" verticalDpi="600" orientation="portrait" paperSize="9" scale="62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7:F31"/>
  <sheetViews>
    <sheetView zoomScalePageLayoutView="0" workbookViewId="0" topLeftCell="A1">
      <selection activeCell="R38" sqref="R38"/>
    </sheetView>
  </sheetViews>
  <sheetFormatPr defaultColWidth="9.00390625" defaultRowHeight="12.75"/>
  <cols>
    <col min="4" max="4" width="11.875" style="0" customWidth="1"/>
    <col min="5" max="5" width="12.25390625" style="0" customWidth="1"/>
    <col min="6" max="6" width="12.625" style="0" customWidth="1"/>
  </cols>
  <sheetData>
    <row r="7" spans="4:6" ht="12.75">
      <c r="D7" s="1"/>
      <c r="E7" s="1"/>
      <c r="F7" s="1"/>
    </row>
    <row r="8" spans="4:6" ht="12.75">
      <c r="D8" s="1"/>
      <c r="E8" s="1"/>
      <c r="F8" s="1"/>
    </row>
    <row r="9" spans="4:6" ht="12.75">
      <c r="D9" s="1"/>
      <c r="E9" s="1"/>
      <c r="F9" s="1"/>
    </row>
    <row r="10" spans="4:6" ht="12.75">
      <c r="D10" s="1"/>
      <c r="E10" s="1"/>
      <c r="F10" s="1"/>
    </row>
    <row r="11" spans="4:6" ht="12.75">
      <c r="D11" s="1"/>
      <c r="E11" s="1"/>
      <c r="F11" s="1"/>
    </row>
    <row r="12" spans="4:6" ht="12.75">
      <c r="D12" s="1"/>
      <c r="E12" s="1"/>
      <c r="F12" s="1"/>
    </row>
    <row r="13" spans="4:6" ht="12.75">
      <c r="D13" s="1"/>
      <c r="E13" s="1"/>
      <c r="F13" s="1"/>
    </row>
    <row r="14" spans="4:6" ht="12.75">
      <c r="D14" s="1"/>
      <c r="E14" s="1"/>
      <c r="F14" s="1"/>
    </row>
    <row r="15" spans="4:6" ht="12.75">
      <c r="D15" s="1"/>
      <c r="E15" s="1"/>
      <c r="F15" s="1"/>
    </row>
    <row r="16" spans="4:6" ht="12.75">
      <c r="D16" s="1"/>
      <c r="E16" s="1"/>
      <c r="F16" s="1"/>
    </row>
    <row r="17" spans="4:6" ht="12.75">
      <c r="D17" s="1"/>
      <c r="E17" s="1"/>
      <c r="F17" s="1"/>
    </row>
    <row r="18" spans="4:6" ht="12.75">
      <c r="D18" s="1"/>
      <c r="E18" s="1"/>
      <c r="F18" s="1"/>
    </row>
    <row r="19" spans="4:6" ht="12.75">
      <c r="D19" s="1"/>
      <c r="E19" s="1"/>
      <c r="F19" s="1"/>
    </row>
    <row r="20" spans="4:6" ht="12.75">
      <c r="D20" s="1"/>
      <c r="E20" s="1"/>
      <c r="F20" s="1"/>
    </row>
    <row r="21" spans="4:6" ht="12.75">
      <c r="D21" s="1"/>
      <c r="E21" s="1"/>
      <c r="F21" s="1"/>
    </row>
    <row r="22" spans="4:6" ht="12.75">
      <c r="D22" s="1"/>
      <c r="E22" s="1"/>
      <c r="F22" s="1"/>
    </row>
    <row r="23" spans="4:6" ht="12.75">
      <c r="D23" s="1"/>
      <c r="E23" s="1"/>
      <c r="F23" s="1"/>
    </row>
    <row r="24" spans="4:6" ht="12.75">
      <c r="D24" s="1"/>
      <c r="E24" s="1"/>
      <c r="F24" s="1"/>
    </row>
    <row r="25" spans="4:6" ht="12.75">
      <c r="D25" s="1"/>
      <c r="E25" s="1"/>
      <c r="F25" s="1"/>
    </row>
    <row r="26" spans="4:6" ht="12.75">
      <c r="D26" s="1"/>
      <c r="E26" s="1"/>
      <c r="F26" s="1"/>
    </row>
    <row r="27" spans="4:6" ht="12.75">
      <c r="D27" s="1"/>
      <c r="E27" s="1"/>
      <c r="F27" s="1"/>
    </row>
    <row r="28" spans="4:6" ht="12.75">
      <c r="D28" s="1"/>
      <c r="E28" s="1"/>
      <c r="F28" s="1"/>
    </row>
    <row r="29" spans="4:6" ht="12.75">
      <c r="D29" s="1"/>
      <c r="E29" s="1"/>
      <c r="F29" s="1"/>
    </row>
    <row r="30" spans="4:6" ht="12.75">
      <c r="D30" s="1"/>
      <c r="E30" s="1"/>
      <c r="F30" s="1"/>
    </row>
    <row r="31" spans="4:6" ht="12.75">
      <c r="D31" s="1"/>
      <c r="E31" s="1"/>
      <c r="F3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Администратор</cp:lastModifiedBy>
  <cp:lastPrinted>2024-03-25T08:30:12Z</cp:lastPrinted>
  <dcterms:created xsi:type="dcterms:W3CDTF">2014-10-30T13:49:28Z</dcterms:created>
  <dcterms:modified xsi:type="dcterms:W3CDTF">2024-03-25T08:30:16Z</dcterms:modified>
  <cp:category/>
  <cp:version/>
  <cp:contentType/>
  <cp:contentStatus/>
</cp:coreProperties>
</file>