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95" windowHeight="9300" activeTab="1"/>
  </bookViews>
  <sheets>
    <sheet name="Доходы" sheetId="1" r:id="rId1"/>
    <sheet name="Расходы" sheetId="2" r:id="rId2"/>
  </sheets>
  <definedNames/>
  <calcPr fullCalcOnLoad="1" refMode="R1C1"/>
</workbook>
</file>

<file path=xl/sharedStrings.xml><?xml version="1.0" encoding="utf-8"?>
<sst xmlns="http://schemas.openxmlformats.org/spreadsheetml/2006/main" count="121" uniqueCount="97">
  <si>
    <t>Показатель</t>
  </si>
  <si>
    <t>Ожидаемое исполнение</t>
  </si>
  <si>
    <t>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</si>
  <si>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</si>
  <si>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</si>
  <si>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</si>
  <si>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</si>
  <si>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</si>
  <si>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</si>
  <si>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</si>
  <si>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уровня бюджетной обеспеченности</t>
  </si>
  <si>
    <t>Субвенции   бюджетам    на    осуществление первичного воинского учета на  территориях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</si>
  <si>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</si>
  <si>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</si>
  <si>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</si>
  <si>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Всего доходов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</si>
  <si>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</si>
  <si>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</si>
  <si>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(штрафа) за нарушение законодательства Российской Федерации о размещения заказов на поставки товаров, выполнение работ, оказание услуг для нужд поселений</t>
  </si>
  <si>
    <t>Процент исполнения</t>
  </si>
  <si>
    <t>Раздел</t>
  </si>
  <si>
    <t>Расходы</t>
  </si>
  <si>
    <t>Функционирование  высшего  должностного  лица  органа местного самоуправления.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</si>
  <si>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</si>
  <si>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</si>
  <si>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Центральный аппарат.</t>
  </si>
  <si>
    <t>Другие общегосударственные вопросы.</t>
  </si>
  <si>
    <t>Оценка недвижимости, признание прав и регулирование отношений по государственной и муниципальной собственности</t>
  </si>
  <si>
    <t>Взносы в Совет ассоциации муниципальных образований Ивановской области</t>
  </si>
  <si>
    <t>Владение, пользование и распоряжение имуществом, находящимся в муниципальной собственности поселения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</si>
  <si>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</si>
  <si>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</si>
  <si>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</si>
  <si>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</si>
  <si>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в границах поселения</t>
  </si>
  <si>
    <t>Обеспечение пожарной безопасности</t>
  </si>
  <si>
    <t>Дорожное хозяйство (дорожные фонды)</t>
  </si>
  <si>
    <t>Жилищно-коммунальное хозяйство.</t>
  </si>
  <si>
    <t>Коммунальное хозяйство.</t>
  </si>
  <si>
    <t>Мероприятия в области коммунального хозяйства</t>
  </si>
  <si>
    <t>Благоустройство.</t>
  </si>
  <si>
    <t>Уличное освещение</t>
  </si>
  <si>
    <t>Организация и содержание мест захоронений</t>
  </si>
  <si>
    <t>Прочие мероприятия по благоустройству поселения</t>
  </si>
  <si>
    <t>Культура</t>
  </si>
  <si>
    <t>Дворцы и дома культуры, другие учреждения культуры и средств массовой информации.</t>
  </si>
  <si>
    <t xml:space="preserve">Библиотеки. </t>
  </si>
  <si>
    <t xml:space="preserve">Всего расходов </t>
  </si>
  <si>
    <t>0102</t>
  </si>
  <si>
    <t>0104</t>
  </si>
  <si>
    <t>0113</t>
  </si>
  <si>
    <t>0203</t>
  </si>
  <si>
    <t>0300</t>
  </si>
  <si>
    <t>0309</t>
  </si>
  <si>
    <t>0310</t>
  </si>
  <si>
    <t>0409</t>
  </si>
  <si>
    <t>0500</t>
  </si>
  <si>
    <t>0502</t>
  </si>
  <si>
    <t>0503</t>
  </si>
  <si>
    <t>0801</t>
  </si>
  <si>
    <t>Расходы на проведение мероприятий, связанных с государственными праздниками, днем села, юбилейными датами и другими мероприятиями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</si>
  <si>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</si>
  <si>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Пенсии, пособии и прочие выплаты социального характера, выплачиваемые организациями сектора государственного управления</t>
  </si>
  <si>
    <t>1001</t>
  </si>
  <si>
    <t>Обеспечение представления жилых помещений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</si>
  <si>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1004</t>
  </si>
  <si>
    <t xml:space="preserve">Оценка ожидаемого исполнения бюджета </t>
  </si>
  <si>
    <t xml:space="preserve">                       Оценка ожидаемого исполнения бюджета </t>
  </si>
  <si>
    <t>сельского поселения</t>
  </si>
  <si>
    <t>Акцизы по подакцизным товарам (продукции), производимым на территории Российской Федерации</t>
  </si>
  <si>
    <t>0105</t>
  </si>
  <si>
    <r>
  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в рамках подпрограммы </t>
    </r>
    <r>
      <rPr>
        <sz val="10"/>
        <rFont val="Times New Roman"/>
        <family val="1"/>
      </rPr>
      <t xml:space="preserve"> «</t>
    </r>
    <r>
      <rPr>
        <sz val="10"/>
        <color indexed="8"/>
        <rFont val="Times New Roman"/>
        <family val="1"/>
      </rPr>
      <t>Развитие физической культуры и массового спорта на территории Перемиловского сельского поселения»  муниципальной программы сельского поселения</t>
    </r>
    <r>
      <rPr>
        <b/>
        <sz val="10"/>
        <rFont val="Times New Roman"/>
        <family val="1"/>
      </rPr>
      <t xml:space="preserve"> «</t>
    </r>
    <r>
      <rPr>
        <sz val="10"/>
        <color indexed="8"/>
        <rFont val="Times New Roman"/>
        <family val="1"/>
      </rPr>
      <t>Развитие массовой культуры и спорта, на территории  Перемиловского сельского поселения» (Закупка товаров, работ и услуг для государственных (муниципальных) нужд)</t>
    </r>
  </si>
  <si>
    <t>Резервные фонды местных администраций в рамках не программных мероприятий по не программным направлениям деятельности органов местного самоуправления Перемиловского сельского поселения.(Иные бюджетные ассигнования)</t>
  </si>
  <si>
    <t>0111</t>
  </si>
  <si>
    <t>А.Н.Зайчиков</t>
  </si>
  <si>
    <t>Глава Перемиловского</t>
  </si>
  <si>
    <t xml:space="preserve">Глпава Перемиловского  сельского поселения </t>
  </si>
  <si>
    <t>Доходы  от продажи материальных  активов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</si>
  <si>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</si>
  <si>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проведения выборов</t>
  </si>
  <si>
    <t>0107</t>
  </si>
  <si>
    <t>организация и проведение мероприятий по профилактике терроризма и экстримизма</t>
  </si>
  <si>
    <t>Дотации  бюджетам сельских поселений на поддержку мер по обеспечению сбалансированности бюджетов</t>
  </si>
  <si>
    <t>Организация  дополнительного профессионального образования  лиц замещающих выборные муниципальные должности и муниципальных служащих</t>
  </si>
  <si>
    <t>0705</t>
  </si>
  <si>
    <t>Перемиловского сельского поселения за 2017год по доходам</t>
  </si>
  <si>
    <t>Отчётный год 2016 год</t>
  </si>
  <si>
    <t>Текущий год – 2017год</t>
  </si>
  <si>
    <t>Утверждено Решением  Совета  № 47  от 23.12.2016 года (в действующей редакции)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</si>
  <si>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  с заключенными соглашениями</t>
  </si>
  <si>
    <t>Перемиловского сельского поселения за 2017 год по расходам</t>
  </si>
  <si>
    <t>Отчётный год 2016</t>
  </si>
  <si>
    <t>Утверждено Решением  Совета  № 47 от23.12.2016года (в действующей редакции)</t>
  </si>
  <si>
    <t>Расходы на модернизацию объектов коммунальной  инфраструктуры Перемиловского сельского поселения по наказам избирателей депутатам Ивановской областной Думы.</t>
  </si>
  <si>
    <t>Софинансирование расходовна  модернизацию объектов коммунальной  инфраструктуры Перемиловского сельского поселения по наказам избирателей депутатам Ивановской областной Думы из бюджета Ивановской области..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</si>
  <si>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</si>
  <si>
    <t xml:space="preserve">Ремонт и содержание автомобильных дорог и инженерных сооружений на них в границах  поселений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</si>
</sst>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" fontId="1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6" fillId="0" borderId="2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" fontId="1" fillId="0" borderId="3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 wrapText="1"/>
    </xf>
    <xf numFmtId="49" fontId="10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4" fontId="6" fillId="2" borderId="1" xfId="0" applyNumberFormat="1" applyFont="1" applyFill="1" applyBorder="1" applyAlignment="1">
      <alignment horizontal="right" wrapText="1"/>
    </xf>
    <xf numFmtId="1" fontId="7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right" wrapText="1"/>
    </xf>
    <xf numFmtId="49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 wrapText="1"/>
    </xf>
    <xf numFmtId="49" fontId="12" fillId="3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 wrapText="1"/>
    </xf>
    <xf numFmtId="0" fontId="4" fillId="4" borderId="5" xfId="0" applyFont="1" applyFill="1" applyBorder="1" applyAlignment="1">
      <alignment wrapText="1"/>
    </xf>
    <xf numFmtId="4" fontId="4" fillId="4" borderId="6" xfId="0" applyNumberFormat="1" applyFont="1" applyFill="1" applyBorder="1" applyAlignment="1">
      <alignment horizontal="right" wrapText="1"/>
    </xf>
    <xf numFmtId="1" fontId="3" fillId="4" borderId="7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view="pageBreakPreview" zoomScaleSheetLayoutView="100" workbookViewId="0" topLeftCell="A23">
      <selection activeCell="D29" sqref="D29"/>
    </sheetView>
  </sheetViews>
  <sheetFormatPr defaultColWidth="9.00390625" defaultRowHeight="12.75"/>
  <cols>
    <col min="1" max="1" width="51.125" style="0" customWidth="1"/>
    <col min="2" max="2" width="14.375" style="1" customWidth="1"/>
    <col min="3" max="3" width="17.25390625" style="0" customWidth="1"/>
    <col min="4" max="4" width="17.875" style="0" customWidth="1"/>
    <col min="5" max="5" width="11.375" style="0" customWidth="1"/>
  </cols>
  <sheetData>
    <row r="1" ht="2.25" customHeight="1"/>
    <row r="2" spans="1:5" ht="15.75">
      <c r="A2" s="62" t="s">
        <v>66</v>
      </c>
      <c r="B2" s="62"/>
      <c r="C2" s="62"/>
      <c r="D2" s="62"/>
      <c r="E2" s="62"/>
    </row>
    <row r="3" spans="1:5" ht="15.75">
      <c r="A3" s="62" t="s">
        <v>85</v>
      </c>
      <c r="B3" s="62"/>
      <c r="C3" s="62"/>
      <c r="D3" s="62"/>
      <c r="E3" s="62"/>
    </row>
    <row r="4" ht="19.5" customHeight="1" thickBot="1"/>
    <row r="5" spans="1:5" ht="15">
      <c r="A5" s="63" t="s">
        <v>0</v>
      </c>
      <c r="B5" s="66" t="s">
        <v>86</v>
      </c>
      <c r="C5" s="65" t="s">
        <v>87</v>
      </c>
      <c r="D5" s="65"/>
      <c r="E5" s="68" t="s">
        <v>19</v>
      </c>
    </row>
    <row r="6" spans="1:14" ht="73.5" customHeight="1">
      <c r="A6" s="64"/>
      <c r="B6" s="67"/>
      <c r="C6" s="14" t="s">
        <v>88</v>
      </c>
      <c r="D6" s="15" t="s">
        <v>1</v>
      </c>
      <c r="E6" s="69"/>
      <c r="H6" s="26"/>
      <c r="I6" s="26"/>
      <c r="J6" s="26"/>
      <c r="K6" s="26"/>
      <c r="L6" s="26"/>
      <c r="M6" s="26"/>
      <c r="N6" s="26"/>
    </row>
    <row r="7" spans="1:14" ht="15.75" customHeight="1">
      <c r="A7" s="19" t="s">
        <v>2</v>
      </c>
      <c r="B7" s="16"/>
      <c r="C7" s="17"/>
      <c r="D7" s="18"/>
      <c r="E7" s="20"/>
      <c r="H7" s="26"/>
      <c r="I7" s="26"/>
      <c r="J7" s="26"/>
      <c r="K7" s="26"/>
      <c r="L7" s="26"/>
      <c r="M7" s="26"/>
      <c r="N7" s="26"/>
    </row>
    <row r="8" spans="1:5" ht="15.75">
      <c r="A8" s="21" t="s">
        <v>3</v>
      </c>
      <c r="B8" s="13">
        <v>1915154.99</v>
      </c>
      <c r="C8" s="53">
        <v>180000</v>
      </c>
      <c r="D8" s="53">
        <v>180212.35</v>
      </c>
      <c r="E8" s="22">
        <f aca="true" t="shared" si="0" ref="E8:E13">D8/C8*100</f>
        <v>100.11797222222224</v>
      </c>
    </row>
    <row r="9" spans="1:5" ht="30">
      <c r="A9" s="21" t="s">
        <v>69</v>
      </c>
      <c r="B9" s="13">
        <v>388049.96</v>
      </c>
      <c r="C9" s="53">
        <v>0</v>
      </c>
      <c r="D9" s="53">
        <v>0</v>
      </c>
      <c r="E9" s="30">
        <v>0</v>
      </c>
    </row>
    <row r="10" spans="1:5" ht="15.75">
      <c r="A10" s="23" t="s">
        <v>4</v>
      </c>
      <c r="B10" s="13">
        <v>256969</v>
      </c>
      <c r="C10" s="53">
        <v>430000</v>
      </c>
      <c r="D10" s="53">
        <v>529242.06</v>
      </c>
      <c r="E10" s="30">
        <f t="shared" si="0"/>
        <v>123.0795488372093</v>
      </c>
    </row>
    <row r="11" spans="1:5" ht="15.75">
      <c r="A11" s="21" t="s">
        <v>5</v>
      </c>
      <c r="B11" s="13">
        <v>14541.95</v>
      </c>
      <c r="C11" s="53">
        <v>22000</v>
      </c>
      <c r="D11" s="53">
        <v>22000</v>
      </c>
      <c r="E11" s="30">
        <f t="shared" si="0"/>
        <v>100</v>
      </c>
    </row>
    <row r="12" spans="1:5" ht="15.75">
      <c r="A12" s="21" t="s">
        <v>6</v>
      </c>
      <c r="B12" s="13">
        <v>358742.39</v>
      </c>
      <c r="C12" s="53">
        <v>370000</v>
      </c>
      <c r="D12" s="53">
        <v>443714.11</v>
      </c>
      <c r="E12" s="30">
        <f t="shared" si="0"/>
        <v>119.92273243243244</v>
      </c>
    </row>
    <row r="13" spans="1:5" ht="15.75">
      <c r="A13" s="21" t="s">
        <v>7</v>
      </c>
      <c r="B13" s="13">
        <v>1200</v>
      </c>
      <c r="C13" s="53">
        <v>1000</v>
      </c>
      <c r="D13" s="53">
        <v>1740</v>
      </c>
      <c r="E13" s="22">
        <f t="shared" si="0"/>
        <v>174</v>
      </c>
    </row>
    <row r="14" spans="1:5" ht="15.75">
      <c r="A14" s="21" t="s">
        <v>77</v>
      </c>
      <c r="B14" s="13"/>
      <c r="C14" s="53"/>
      <c r="D14" s="53"/>
      <c r="E14" s="22"/>
    </row>
    <row r="15" spans="1:5" ht="89.25" customHeight="1">
      <c r="A15" s="21" t="s">
        <v>8</v>
      </c>
      <c r="B15" s="13">
        <v>146441.6</v>
      </c>
      <c r="C15" s="53">
        <v>139000</v>
      </c>
      <c r="D15" s="53">
        <v>139000</v>
      </c>
      <c r="E15" s="22">
        <f>D15/C15*100</f>
        <v>100</v>
      </c>
    </row>
    <row r="16" spans="1:5" ht="19.5" customHeight="1" hidden="1">
      <c r="A16" s="21" t="s">
        <v>9</v>
      </c>
      <c r="B16" s="13"/>
      <c r="C16" s="53"/>
      <c r="D16" s="53"/>
      <c r="E16" s="22"/>
    </row>
    <row r="17" spans="1:5" ht="60">
      <c r="A17" s="21" t="s">
        <v>18</v>
      </c>
      <c r="B17" s="13">
        <v>3000</v>
      </c>
      <c r="C17" s="53">
        <v>0</v>
      </c>
      <c r="D17" s="53">
        <v>0</v>
      </c>
      <c r="E17" s="22">
        <v>0</v>
      </c>
    </row>
    <row r="18" spans="1:5" ht="30">
      <c r="A18" s="21" t="s">
        <v>10</v>
      </c>
      <c r="B18" s="13">
        <v>5251700</v>
      </c>
      <c r="C18" s="13">
        <v>5934300</v>
      </c>
      <c r="D18" s="13">
        <v>5934300</v>
      </c>
      <c r="E18" s="22">
        <f>D18/C18*100</f>
        <v>100</v>
      </c>
    </row>
    <row r="19" spans="1:5" ht="45">
      <c r="A19" s="21" t="s">
        <v>82</v>
      </c>
      <c r="B19" s="13">
        <v>27639</v>
      </c>
      <c r="C19" s="13">
        <v>61700</v>
      </c>
      <c r="D19" s="13">
        <v>61700</v>
      </c>
      <c r="E19" s="22">
        <f>D19/C19*100</f>
        <v>100</v>
      </c>
    </row>
    <row r="20" spans="1:5" ht="15.75">
      <c r="A20" s="21" t="s">
        <v>13</v>
      </c>
      <c r="B20" s="13">
        <v>1260840</v>
      </c>
      <c r="C20" s="13">
        <v>101411</v>
      </c>
      <c r="D20" s="13">
        <v>101411</v>
      </c>
      <c r="E20" s="22">
        <f>D20/C20*100</f>
        <v>100</v>
      </c>
    </row>
    <row r="21" spans="1:5" ht="51.75">
      <c r="A21" s="32" t="s">
        <v>16</v>
      </c>
      <c r="B21" s="13">
        <v>543</v>
      </c>
      <c r="C21" s="13">
        <v>0</v>
      </c>
      <c r="D21" s="13">
        <v>0</v>
      </c>
      <c r="E21" s="22">
        <v>0</v>
      </c>
    </row>
    <row r="22" spans="1:5" ht="45">
      <c r="A22" s="21" t="s">
        <v>11</v>
      </c>
      <c r="B22" s="13">
        <v>60600</v>
      </c>
      <c r="C22" s="13">
        <v>61000</v>
      </c>
      <c r="D22" s="13">
        <v>61000</v>
      </c>
      <c r="E22" s="22">
        <f>D22/C22*100</f>
        <v>100</v>
      </c>
    </row>
    <row r="23" spans="1:5" ht="0.75" customHeight="1">
      <c r="A23" s="24" t="s">
        <v>12</v>
      </c>
      <c r="B23" s="13"/>
      <c r="C23" s="13">
        <v>0</v>
      </c>
      <c r="D23" s="13">
        <v>0</v>
      </c>
      <c r="E23" s="22" t="e">
        <f aca="true" t="shared" si="1" ref="E23:E28">D23/C23*100</f>
        <v>#DIV/0!</v>
      </c>
    </row>
    <row r="24" spans="1:5" ht="64.5">
      <c r="A24" s="27" t="s">
        <v>17</v>
      </c>
      <c r="B24" s="13">
        <v>3300000</v>
      </c>
      <c r="C24" s="13">
        <v>833819.53</v>
      </c>
      <c r="D24" s="13">
        <v>833819.53</v>
      </c>
      <c r="E24" s="22">
        <f t="shared" si="1"/>
        <v>100</v>
      </c>
    </row>
    <row r="25" spans="1:5" ht="45">
      <c r="A25" s="24" t="s">
        <v>14</v>
      </c>
      <c r="B25" s="13">
        <v>900</v>
      </c>
      <c r="C25" s="13">
        <v>0</v>
      </c>
      <c r="D25" s="13">
        <v>0</v>
      </c>
      <c r="E25" s="22">
        <v>0</v>
      </c>
    </row>
    <row r="26" spans="1:5" ht="75">
      <c r="A26" s="54" t="s">
        <v>89</v>
      </c>
      <c r="B26" s="56"/>
      <c r="C26" s="13">
        <v>380092</v>
      </c>
      <c r="D26" s="13">
        <v>380092</v>
      </c>
      <c r="E26" s="22">
        <f t="shared" si="1"/>
        <v>100</v>
      </c>
    </row>
    <row r="27" spans="1:5" ht="45">
      <c r="A27" s="54" t="s">
        <v>78</v>
      </c>
      <c r="B27" s="13">
        <v>-152414.02</v>
      </c>
      <c r="C27" s="13">
        <v>0</v>
      </c>
      <c r="D27" s="13">
        <v>0</v>
      </c>
      <c r="E27" s="55">
        <v>0</v>
      </c>
    </row>
    <row r="28" spans="1:5" ht="16.5" thickBot="1">
      <c r="A28" s="57" t="s">
        <v>15</v>
      </c>
      <c r="B28" s="58">
        <f>B9+B8+B10+B11+B12+B13+B14+B15+B17+B18+B19+B20+B21+B22+B23+B24+B25+B27</f>
        <v>12833907.870000001</v>
      </c>
      <c r="C28" s="58">
        <f>C9+C8+C10+C11+C12+C13+C14+C15+C17+C18+C19+C20+C21+C22+C23+C24+C25+C27+C26</f>
        <v>8514322.530000001</v>
      </c>
      <c r="D28" s="58">
        <f>D9+D8+D10+D11+D12+D13+D14+D15+D17+D18+D19+D20+D21+D22+D23+D24+D25+D27+D26</f>
        <v>8688231.05</v>
      </c>
      <c r="E28" s="59">
        <f t="shared" si="1"/>
        <v>102.04254089961047</v>
      </c>
    </row>
    <row r="29" spans="3:4" ht="15">
      <c r="C29" s="28"/>
      <c r="D29" s="29"/>
    </row>
    <row r="30" spans="3:4" ht="12.75" hidden="1">
      <c r="C30" s="29"/>
      <c r="D30" s="29"/>
    </row>
    <row r="31" ht="12.75">
      <c r="A31" t="s">
        <v>75</v>
      </c>
    </row>
    <row r="32" spans="1:4" ht="12.75">
      <c r="A32" t="s">
        <v>68</v>
      </c>
      <c r="D32" t="s">
        <v>74</v>
      </c>
    </row>
  </sheetData>
  <mergeCells count="6">
    <mergeCell ref="A2:E2"/>
    <mergeCell ref="A3:E3"/>
    <mergeCell ref="A5:A6"/>
    <mergeCell ref="C5:D5"/>
    <mergeCell ref="B5:B6"/>
    <mergeCell ref="E5:E6"/>
  </mergeCells>
  <printOptions/>
  <pageMargins left="0.59" right="0.2" top="0.41" bottom="0.23" header="0.32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SheetLayoutView="100" workbookViewId="0" topLeftCell="A49">
      <selection activeCell="A5" sqref="A5:F51"/>
    </sheetView>
  </sheetViews>
  <sheetFormatPr defaultColWidth="9.00390625" defaultRowHeight="12.75"/>
  <cols>
    <col min="1" max="1" width="42.625" style="0" customWidth="1"/>
    <col min="2" max="2" width="9.375" style="2" customWidth="1"/>
    <col min="3" max="3" width="14.875" style="1" customWidth="1"/>
    <col min="4" max="4" width="18.625" style="1" customWidth="1"/>
    <col min="5" max="5" width="13.75390625" style="1" customWidth="1"/>
    <col min="6" max="6" width="10.125" style="4" customWidth="1"/>
  </cols>
  <sheetData>
    <row r="2" spans="1:6" ht="15.75">
      <c r="A2" s="62" t="s">
        <v>67</v>
      </c>
      <c r="B2" s="62"/>
      <c r="C2" s="62"/>
      <c r="D2" s="62"/>
      <c r="E2" s="62"/>
      <c r="F2" s="25"/>
    </row>
    <row r="3" spans="1:7" ht="18.75">
      <c r="A3" s="62" t="s">
        <v>90</v>
      </c>
      <c r="B3" s="62"/>
      <c r="C3" s="62"/>
      <c r="D3" s="62"/>
      <c r="E3" s="62"/>
      <c r="F3" s="62"/>
      <c r="G3" s="26"/>
    </row>
    <row r="4" ht="12.75">
      <c r="F4" s="3"/>
    </row>
    <row r="5" spans="1:6" ht="12.75">
      <c r="A5" s="77"/>
      <c r="B5" s="70" t="s">
        <v>20</v>
      </c>
      <c r="C5" s="72" t="s">
        <v>91</v>
      </c>
      <c r="D5" s="72" t="s">
        <v>87</v>
      </c>
      <c r="E5" s="72"/>
      <c r="F5" s="78"/>
    </row>
    <row r="6" spans="1:6" ht="12.75">
      <c r="A6" s="77"/>
      <c r="B6" s="70"/>
      <c r="C6" s="72"/>
      <c r="D6" s="71" t="s">
        <v>92</v>
      </c>
      <c r="E6" s="72" t="s">
        <v>1</v>
      </c>
      <c r="F6" s="79" t="s">
        <v>19</v>
      </c>
    </row>
    <row r="7" spans="1:6" ht="54.75" customHeight="1">
      <c r="A7" s="77"/>
      <c r="B7" s="70"/>
      <c r="C7" s="72"/>
      <c r="D7" s="71"/>
      <c r="E7" s="72"/>
      <c r="F7" s="80"/>
    </row>
    <row r="8" spans="1:6" ht="15.75">
      <c r="A8" s="81" t="s">
        <v>21</v>
      </c>
      <c r="B8" s="6"/>
      <c r="C8" s="7"/>
      <c r="D8" s="8"/>
      <c r="E8" s="8"/>
      <c r="F8" s="82"/>
    </row>
    <row r="9" spans="1:6" ht="25.5">
      <c r="A9" s="83" t="s">
        <v>22</v>
      </c>
      <c r="B9" s="33" t="s">
        <v>48</v>
      </c>
      <c r="C9" s="34">
        <f>C10</f>
        <v>550342.37</v>
      </c>
      <c r="D9" s="34">
        <f>D10</f>
        <v>550100</v>
      </c>
      <c r="E9" s="34">
        <f>E10</f>
        <v>550100</v>
      </c>
      <c r="F9" s="39">
        <f>E9/D9*100</f>
        <v>100</v>
      </c>
    </row>
    <row r="10" spans="1:6" ht="12.75">
      <c r="A10" s="84" t="s">
        <v>23</v>
      </c>
      <c r="B10" s="9" t="s">
        <v>48</v>
      </c>
      <c r="C10" s="10">
        <v>550342.37</v>
      </c>
      <c r="D10" s="10">
        <v>550100</v>
      </c>
      <c r="E10" s="10">
        <v>550100</v>
      </c>
      <c r="F10" s="78">
        <f aca="true" t="shared" si="0" ref="F10:F50">E10/D10*100</f>
        <v>100</v>
      </c>
    </row>
    <row r="11" spans="1:6" ht="51">
      <c r="A11" s="83" t="s">
        <v>24</v>
      </c>
      <c r="B11" s="35" t="s">
        <v>49</v>
      </c>
      <c r="C11" s="34">
        <f>C12+C13</f>
        <v>1924994.08</v>
      </c>
      <c r="D11" s="34">
        <f>D12+D13</f>
        <v>1557800</v>
      </c>
      <c r="E11" s="34">
        <f>E12+E13</f>
        <v>1557800</v>
      </c>
      <c r="F11" s="39">
        <f t="shared" si="0"/>
        <v>100</v>
      </c>
    </row>
    <row r="12" spans="1:6" ht="15">
      <c r="A12" s="84" t="s">
        <v>25</v>
      </c>
      <c r="B12" s="9" t="s">
        <v>49</v>
      </c>
      <c r="C12" s="85">
        <v>1924994.08</v>
      </c>
      <c r="D12" s="11">
        <v>1557800</v>
      </c>
      <c r="E12" s="11">
        <v>1557800</v>
      </c>
      <c r="F12" s="78">
        <f t="shared" si="0"/>
        <v>100</v>
      </c>
    </row>
    <row r="13" spans="1:6" ht="2.25" customHeight="1">
      <c r="A13" s="86"/>
      <c r="B13" s="5"/>
      <c r="C13" s="87"/>
      <c r="D13" s="10"/>
      <c r="E13" s="10"/>
      <c r="F13" s="78">
        <v>0</v>
      </c>
    </row>
    <row r="14" spans="1:6" ht="60">
      <c r="A14" s="88" t="s">
        <v>61</v>
      </c>
      <c r="B14" s="36" t="s">
        <v>70</v>
      </c>
      <c r="C14" s="37">
        <v>543</v>
      </c>
      <c r="D14" s="38">
        <v>0</v>
      </c>
      <c r="E14" s="38">
        <v>0</v>
      </c>
      <c r="F14" s="39">
        <v>0</v>
      </c>
    </row>
    <row r="15" spans="1:6" ht="76.5">
      <c r="A15" s="42" t="s">
        <v>72</v>
      </c>
      <c r="B15" s="36" t="s">
        <v>73</v>
      </c>
      <c r="C15" s="38">
        <v>0</v>
      </c>
      <c r="D15" s="38">
        <v>50000</v>
      </c>
      <c r="E15" s="38">
        <v>0</v>
      </c>
      <c r="F15" s="39">
        <v>0</v>
      </c>
    </row>
    <row r="16" spans="1:6" ht="12.75">
      <c r="A16" s="42" t="s">
        <v>79</v>
      </c>
      <c r="B16" s="36" t="s">
        <v>80</v>
      </c>
      <c r="C16" s="38">
        <v>0</v>
      </c>
      <c r="D16" s="38">
        <v>0</v>
      </c>
      <c r="E16" s="38">
        <v>0</v>
      </c>
      <c r="F16" s="39"/>
    </row>
    <row r="17" spans="1:6" ht="12.75">
      <c r="A17" s="83" t="s">
        <v>26</v>
      </c>
      <c r="B17" s="36" t="s">
        <v>50</v>
      </c>
      <c r="C17" s="34">
        <f>C18+C19+C20+C21</f>
        <v>126249.06</v>
      </c>
      <c r="D17" s="34">
        <f>D18+D19+D20+D21</f>
        <v>500750</v>
      </c>
      <c r="E17" s="34">
        <f>E18+E19+E20+E21</f>
        <v>500750</v>
      </c>
      <c r="F17" s="39">
        <f t="shared" si="0"/>
        <v>100</v>
      </c>
    </row>
    <row r="18" spans="1:6" ht="38.25">
      <c r="A18" s="86" t="s">
        <v>27</v>
      </c>
      <c r="B18" s="5" t="s">
        <v>50</v>
      </c>
      <c r="C18" s="10">
        <v>20000</v>
      </c>
      <c r="D18" s="10">
        <v>320000</v>
      </c>
      <c r="E18" s="10">
        <v>320000</v>
      </c>
      <c r="F18" s="78">
        <f t="shared" si="0"/>
        <v>100</v>
      </c>
    </row>
    <row r="19" spans="1:6" ht="38.25">
      <c r="A19" s="86" t="s">
        <v>60</v>
      </c>
      <c r="B19" s="5" t="s">
        <v>50</v>
      </c>
      <c r="C19" s="10">
        <v>20262.41</v>
      </c>
      <c r="D19" s="10">
        <v>47550</v>
      </c>
      <c r="E19" s="10">
        <v>47550</v>
      </c>
      <c r="F19" s="78">
        <f t="shared" si="0"/>
        <v>100</v>
      </c>
    </row>
    <row r="20" spans="1:6" ht="25.5">
      <c r="A20" s="86" t="s">
        <v>28</v>
      </c>
      <c r="B20" s="5" t="s">
        <v>50</v>
      </c>
      <c r="C20" s="10">
        <v>3370</v>
      </c>
      <c r="D20" s="10">
        <v>4000</v>
      </c>
      <c r="E20" s="10">
        <v>4000</v>
      </c>
      <c r="F20" s="78">
        <f t="shared" si="0"/>
        <v>100</v>
      </c>
    </row>
    <row r="21" spans="1:6" ht="38.25">
      <c r="A21" s="84" t="s">
        <v>29</v>
      </c>
      <c r="B21" s="5" t="s">
        <v>50</v>
      </c>
      <c r="C21" s="10">
        <v>82616.65</v>
      </c>
      <c r="D21" s="31">
        <v>129200</v>
      </c>
      <c r="E21" s="10">
        <v>129200</v>
      </c>
      <c r="F21" s="78">
        <f t="shared" si="0"/>
        <v>100</v>
      </c>
    </row>
    <row r="22" spans="1:6" ht="76.5" customHeight="1">
      <c r="A22" s="89" t="s">
        <v>95</v>
      </c>
      <c r="B22" s="61" t="s">
        <v>50</v>
      </c>
      <c r="C22" s="31">
        <v>0</v>
      </c>
      <c r="D22" s="31">
        <v>19450</v>
      </c>
      <c r="E22" s="31">
        <v>19450</v>
      </c>
      <c r="F22" s="90">
        <v>100</v>
      </c>
    </row>
    <row r="23" spans="1:7" ht="12.75">
      <c r="A23" s="83" t="s">
        <v>30</v>
      </c>
      <c r="B23" s="33" t="s">
        <v>51</v>
      </c>
      <c r="C23" s="34">
        <f>C24</f>
        <v>60600</v>
      </c>
      <c r="D23" s="34">
        <f>D24</f>
        <v>61000</v>
      </c>
      <c r="E23" s="34">
        <f>E24</f>
        <v>61000</v>
      </c>
      <c r="F23" s="39">
        <f t="shared" si="0"/>
        <v>100</v>
      </c>
      <c r="G23" s="60"/>
    </row>
    <row r="24" spans="1:6" ht="38.25">
      <c r="A24" s="84" t="s">
        <v>31</v>
      </c>
      <c r="B24" s="12" t="s">
        <v>51</v>
      </c>
      <c r="C24" s="10">
        <v>60600</v>
      </c>
      <c r="D24" s="10">
        <v>61000</v>
      </c>
      <c r="E24" s="10">
        <v>61000</v>
      </c>
      <c r="F24" s="78">
        <f t="shared" si="0"/>
        <v>100</v>
      </c>
    </row>
    <row r="25" spans="1:6" ht="25.5">
      <c r="A25" s="83" t="s">
        <v>32</v>
      </c>
      <c r="B25" s="33" t="s">
        <v>52</v>
      </c>
      <c r="C25" s="34">
        <f>C26+C29</f>
        <v>221785.16</v>
      </c>
      <c r="D25" s="34">
        <v>295340</v>
      </c>
      <c r="E25" s="34">
        <v>295340</v>
      </c>
      <c r="F25" s="39">
        <f t="shared" si="0"/>
        <v>100</v>
      </c>
    </row>
    <row r="26" spans="1:6" ht="38.25">
      <c r="A26" s="91" t="s">
        <v>33</v>
      </c>
      <c r="B26" s="48" t="s">
        <v>53</v>
      </c>
      <c r="C26" s="47">
        <f>C27+C28</f>
        <v>20000</v>
      </c>
      <c r="D26" s="47">
        <f>D27+D28</f>
        <v>0</v>
      </c>
      <c r="E26" s="47">
        <f>E27+E28</f>
        <v>0</v>
      </c>
      <c r="F26" s="92">
        <v>0</v>
      </c>
    </row>
    <row r="27" spans="1:6" ht="25.5">
      <c r="A27" s="75" t="s">
        <v>34</v>
      </c>
      <c r="B27" s="9" t="s">
        <v>53</v>
      </c>
      <c r="C27" s="10">
        <v>20000</v>
      </c>
      <c r="D27" s="10">
        <v>0</v>
      </c>
      <c r="E27" s="10">
        <v>0</v>
      </c>
      <c r="F27" s="78">
        <v>0</v>
      </c>
    </row>
    <row r="28" spans="1:6" ht="25.5">
      <c r="A28" s="75" t="s">
        <v>81</v>
      </c>
      <c r="B28" s="9" t="s">
        <v>53</v>
      </c>
      <c r="C28" s="10">
        <v>0</v>
      </c>
      <c r="D28" s="10">
        <v>0</v>
      </c>
      <c r="E28" s="10">
        <v>0</v>
      </c>
      <c r="F28" s="78">
        <v>0</v>
      </c>
    </row>
    <row r="29" spans="1:6" ht="15">
      <c r="A29" s="93" t="s">
        <v>35</v>
      </c>
      <c r="B29" s="46" t="s">
        <v>54</v>
      </c>
      <c r="C29" s="94">
        <v>201785.16</v>
      </c>
      <c r="D29" s="47">
        <v>295340</v>
      </c>
      <c r="E29" s="47">
        <v>295340</v>
      </c>
      <c r="F29" s="92">
        <f t="shared" si="0"/>
        <v>100</v>
      </c>
    </row>
    <row r="30" spans="1:6" ht="13.5">
      <c r="A30" s="95" t="s">
        <v>36</v>
      </c>
      <c r="B30" s="40" t="s">
        <v>55</v>
      </c>
      <c r="C30" s="34">
        <f>C31</f>
        <v>989064.13</v>
      </c>
      <c r="D30" s="34">
        <f>D31</f>
        <v>827376</v>
      </c>
      <c r="E30" s="34">
        <f>E31</f>
        <v>827376</v>
      </c>
      <c r="F30" s="39">
        <f t="shared" si="0"/>
        <v>100</v>
      </c>
    </row>
    <row r="31" spans="1:6" ht="38.25">
      <c r="A31" s="75" t="s">
        <v>96</v>
      </c>
      <c r="B31" s="5" t="s">
        <v>55</v>
      </c>
      <c r="C31" s="10">
        <v>989064.13</v>
      </c>
      <c r="D31" s="31">
        <v>827376</v>
      </c>
      <c r="E31" s="31">
        <v>827376</v>
      </c>
      <c r="F31" s="78">
        <f t="shared" si="0"/>
        <v>100</v>
      </c>
    </row>
    <row r="32" spans="1:6" ht="13.5">
      <c r="A32" s="74" t="s">
        <v>37</v>
      </c>
      <c r="B32" s="40" t="s">
        <v>56</v>
      </c>
      <c r="C32" s="34">
        <f>C33+C38</f>
        <v>3124967.35</v>
      </c>
      <c r="D32" s="34">
        <f>D33+D38</f>
        <v>2459928.77</v>
      </c>
      <c r="E32" s="34">
        <f>E33+E38</f>
        <v>2459928.77</v>
      </c>
      <c r="F32" s="39">
        <f t="shared" si="0"/>
        <v>100</v>
      </c>
    </row>
    <row r="33" spans="1:6" ht="12.75">
      <c r="A33" s="96" t="s">
        <v>38</v>
      </c>
      <c r="B33" s="45" t="s">
        <v>57</v>
      </c>
      <c r="C33" s="44">
        <f>C34+C36+C37</f>
        <v>2266024.52</v>
      </c>
      <c r="D33" s="44">
        <f>D34+D35+D36+D37</f>
        <v>0</v>
      </c>
      <c r="E33" s="44">
        <f>E34+E35+E36+E37</f>
        <v>0</v>
      </c>
      <c r="F33" s="92">
        <v>0</v>
      </c>
    </row>
    <row r="34" spans="1:6" ht="12.75">
      <c r="A34" s="86" t="s">
        <v>39</v>
      </c>
      <c r="B34" s="5" t="s">
        <v>57</v>
      </c>
      <c r="C34" s="10">
        <v>1022986.7</v>
      </c>
      <c r="D34" s="10">
        <v>0</v>
      </c>
      <c r="E34" s="10">
        <v>0</v>
      </c>
      <c r="F34" s="78">
        <v>0</v>
      </c>
    </row>
    <row r="35" spans="1:6" ht="127.5" customHeight="1" hidden="1">
      <c r="A35" s="86"/>
      <c r="B35" s="5"/>
      <c r="C35" s="10"/>
      <c r="D35" s="10"/>
      <c r="E35" s="10"/>
      <c r="F35" s="78"/>
    </row>
    <row r="36" spans="1:6" ht="51">
      <c r="A36" s="86" t="s">
        <v>93</v>
      </c>
      <c r="B36" s="5" t="s">
        <v>57</v>
      </c>
      <c r="C36" s="10">
        <v>43037.82</v>
      </c>
      <c r="D36" s="10">
        <v>0</v>
      </c>
      <c r="E36" s="10">
        <v>0</v>
      </c>
      <c r="F36" s="78">
        <v>0</v>
      </c>
    </row>
    <row r="37" spans="1:6" ht="64.5">
      <c r="A37" s="86" t="s">
        <v>94</v>
      </c>
      <c r="B37" s="5" t="s">
        <v>57</v>
      </c>
      <c r="C37" s="10">
        <v>1200000</v>
      </c>
      <c r="D37" s="10">
        <v>0</v>
      </c>
      <c r="E37" s="13">
        <v>0</v>
      </c>
      <c r="F37" s="78">
        <v>0</v>
      </c>
    </row>
    <row r="38" spans="1:6" ht="12.75">
      <c r="A38" s="96" t="s">
        <v>40</v>
      </c>
      <c r="B38" s="43" t="s">
        <v>58</v>
      </c>
      <c r="C38" s="44">
        <f>C39+C40+C41</f>
        <v>858942.8300000001</v>
      </c>
      <c r="D38" s="44">
        <f>D39+D40+D41</f>
        <v>2459928.77</v>
      </c>
      <c r="E38" s="44">
        <f>E39+E40+E41</f>
        <v>2459928.77</v>
      </c>
      <c r="F38" s="92">
        <f t="shared" si="0"/>
        <v>100</v>
      </c>
    </row>
    <row r="39" spans="1:6" ht="12.75">
      <c r="A39" s="84" t="s">
        <v>41</v>
      </c>
      <c r="B39" s="9" t="s">
        <v>58</v>
      </c>
      <c r="C39" s="10">
        <v>433066.57</v>
      </c>
      <c r="D39" s="31">
        <v>727600</v>
      </c>
      <c r="E39" s="10">
        <v>727600</v>
      </c>
      <c r="F39" s="78">
        <f t="shared" si="0"/>
        <v>100</v>
      </c>
    </row>
    <row r="40" spans="1:6" ht="12.75">
      <c r="A40" s="84" t="s">
        <v>42</v>
      </c>
      <c r="B40" s="5" t="s">
        <v>58</v>
      </c>
      <c r="C40" s="10">
        <v>30504</v>
      </c>
      <c r="D40" s="10"/>
      <c r="E40" s="10"/>
      <c r="F40" s="78">
        <v>0</v>
      </c>
    </row>
    <row r="41" spans="1:6" ht="25.5">
      <c r="A41" s="84" t="s">
        <v>43</v>
      </c>
      <c r="B41" s="5" t="s">
        <v>58</v>
      </c>
      <c r="C41" s="10">
        <v>395372.26</v>
      </c>
      <c r="D41" s="10">
        <v>1732328.77</v>
      </c>
      <c r="E41" s="10">
        <v>1732328.77</v>
      </c>
      <c r="F41" s="78">
        <f t="shared" si="0"/>
        <v>100</v>
      </c>
    </row>
    <row r="42" spans="1:6" ht="51">
      <c r="A42" s="73" t="s">
        <v>83</v>
      </c>
      <c r="B42" s="36" t="s">
        <v>84</v>
      </c>
      <c r="C42" s="38">
        <v>10230</v>
      </c>
      <c r="D42" s="38"/>
      <c r="E42" s="38"/>
      <c r="F42" s="39">
        <v>0</v>
      </c>
    </row>
    <row r="43" spans="1:6" ht="13.5">
      <c r="A43" s="74" t="s">
        <v>44</v>
      </c>
      <c r="B43" s="40" t="s">
        <v>59</v>
      </c>
      <c r="C43" s="41">
        <f>C44+C45+C46</f>
        <v>2115835.46</v>
      </c>
      <c r="D43" s="34">
        <f>D44+D45+D46</f>
        <v>2463311</v>
      </c>
      <c r="E43" s="34">
        <f>E44+E45+E46</f>
        <v>2463311</v>
      </c>
      <c r="F43" s="33">
        <v>100</v>
      </c>
    </row>
    <row r="44" spans="1:6" ht="25.5">
      <c r="A44" s="75" t="s">
        <v>45</v>
      </c>
      <c r="B44" s="5" t="s">
        <v>59</v>
      </c>
      <c r="C44" s="31">
        <v>1918181.39</v>
      </c>
      <c r="D44" s="10">
        <v>2413311</v>
      </c>
      <c r="E44" s="10">
        <v>2413311</v>
      </c>
      <c r="F44" s="78">
        <f t="shared" si="0"/>
        <v>100</v>
      </c>
    </row>
    <row r="45" spans="1:6" ht="12.75">
      <c r="A45" s="75" t="s">
        <v>46</v>
      </c>
      <c r="B45" s="5" t="s">
        <v>59</v>
      </c>
      <c r="C45" s="31">
        <v>150342.39</v>
      </c>
      <c r="D45" s="10"/>
      <c r="E45" s="10"/>
      <c r="F45" s="78">
        <v>0</v>
      </c>
    </row>
    <row r="46" spans="1:6" ht="155.25" customHeight="1">
      <c r="A46" s="76" t="s">
        <v>71</v>
      </c>
      <c r="B46" s="5" t="s">
        <v>59</v>
      </c>
      <c r="C46" s="10">
        <v>47311.68</v>
      </c>
      <c r="D46" s="31">
        <v>50000</v>
      </c>
      <c r="E46" s="31">
        <v>50000</v>
      </c>
      <c r="F46" s="90">
        <f t="shared" si="0"/>
        <v>100</v>
      </c>
    </row>
    <row r="47" spans="1:6" ht="38.25">
      <c r="A47" s="73" t="s">
        <v>62</v>
      </c>
      <c r="B47" s="36" t="s">
        <v>63</v>
      </c>
      <c r="C47" s="38">
        <v>94443.24</v>
      </c>
      <c r="D47" s="38">
        <v>99600</v>
      </c>
      <c r="E47" s="38">
        <v>99600</v>
      </c>
      <c r="F47" s="39">
        <f t="shared" si="0"/>
        <v>100</v>
      </c>
    </row>
    <row r="48" spans="1:6" ht="63.75">
      <c r="A48" s="97" t="s">
        <v>64</v>
      </c>
      <c r="B48" s="36" t="s">
        <v>65</v>
      </c>
      <c r="C48" s="38">
        <v>3300000</v>
      </c>
      <c r="D48" s="38">
        <v>833819.53</v>
      </c>
      <c r="E48" s="38">
        <v>833819.53</v>
      </c>
      <c r="F48" s="39">
        <v>0</v>
      </c>
    </row>
    <row r="49" spans="1:6" ht="12.75">
      <c r="A49" s="98"/>
      <c r="B49" s="5"/>
      <c r="C49" s="10"/>
      <c r="D49" s="10"/>
      <c r="E49" s="10"/>
      <c r="F49" s="78">
        <v>0</v>
      </c>
    </row>
    <row r="50" spans="1:6" ht="18.75" customHeight="1">
      <c r="A50" s="99" t="s">
        <v>47</v>
      </c>
      <c r="B50" s="100"/>
      <c r="C50" s="101">
        <f>C48+C47+C43+C42+C32+C30+C25+C23+C22+C17+C16+C15+C14+C11+C9</f>
        <v>12519053.850000001</v>
      </c>
      <c r="D50" s="101">
        <f>D48+D47+D43+D42+D32+D30+D25+D23+D22+D17+D16+D15+D14+D11+D9</f>
        <v>9718475.3</v>
      </c>
      <c r="E50" s="101">
        <f>E48+E47+E43+E42+E32+E30+E25+E23+E22+E17+E16+E15+E14+E11+E9</f>
        <v>9668475.3</v>
      </c>
      <c r="F50" s="102">
        <f t="shared" si="0"/>
        <v>99.48551600475848</v>
      </c>
    </row>
    <row r="51" spans="1:6" ht="12.75">
      <c r="A51" s="103"/>
      <c r="B51" s="104"/>
      <c r="C51" s="105"/>
      <c r="D51" s="105"/>
      <c r="E51" s="105"/>
      <c r="F51" s="106"/>
    </row>
    <row r="53" spans="1:6" ht="18.75">
      <c r="A53" s="49" t="s">
        <v>76</v>
      </c>
      <c r="B53" s="50"/>
      <c r="C53" s="51"/>
      <c r="D53" s="51"/>
      <c r="E53" s="51" t="s">
        <v>74</v>
      </c>
      <c r="F53" s="52"/>
    </row>
  </sheetData>
  <mergeCells count="9">
    <mergeCell ref="A3:F3"/>
    <mergeCell ref="A2:E2"/>
    <mergeCell ref="F6:F7"/>
    <mergeCell ref="A5:A7"/>
    <mergeCell ref="B5:B7"/>
    <mergeCell ref="D5:E5"/>
    <mergeCell ref="D6:D7"/>
    <mergeCell ref="E6:E7"/>
    <mergeCell ref="C5:C7"/>
  </mergeCells>
  <printOptions/>
  <pageMargins left="0.45" right="0.19" top="0.27" bottom="0.27" header="0.21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2017-11-15T07:21:00Z</cp:lastPrinted>
  <dcterms:created xsi:type="dcterms:W3CDTF">2013-11-13T07:20:31Z</dcterms:created>
  <dcterms:modified xsi:type="dcterms:W3CDTF">2017-11-15T07:21:20Z</dcterms:modified>
  <cp:category/>
  <cp:version/>
  <cp:contentType/>
  <cp:contentStatus/>
</cp:coreProperties>
</file>