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95" windowHeight="9300" activeTab="0"/>
  </bookViews>
  <sheets>
    <sheet name="Доходы" sheetId="1" r:id="rId1"/>
    <sheet name="Расходы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<sst xmlns="http://schemas.openxmlformats.org/spreadsheetml/2006/main" count="97" uniqueCount="92">
  <si>
    <t>Показатель</t>
  </si>
  <si>
    <t>Ожидаемое исполнение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</si>
  <si>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</si>
  <si>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</si>
  <si>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</si>
  <si>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</si>
  <si>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</si>
  <si>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</si>
  <si>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Всего доходов</t>
  </si>
  <si>
    <t>Процент исполнения</t>
  </si>
  <si>
    <t>Раздел</t>
  </si>
  <si>
    <t>Расходы</t>
  </si>
  <si>
    <t>Функционирование  высшего  должностного  лица  органа местного самоуправления.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</si>
  <si>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</si>
  <si>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Другие общегосударственные вопросы.</t>
  </si>
  <si>
    <t>Мобилизационная  и вневойсковая подготовка</t>
  </si>
  <si>
    <t>Обеспечение пожарной безопасности</t>
  </si>
  <si>
    <t>Дорожное хозяйство (дорожные фонды)</t>
  </si>
  <si>
    <t>Благоустройство.</t>
  </si>
  <si>
    <t>Культура</t>
  </si>
  <si>
    <t xml:space="preserve">Всего расходов </t>
  </si>
  <si>
    <t>0102</t>
  </si>
  <si>
    <t>0104</t>
  </si>
  <si>
    <t>0113</t>
  </si>
  <si>
    <t>0203</t>
  </si>
  <si>
    <t>0300</t>
  </si>
  <si>
    <t>0310</t>
  </si>
  <si>
    <t>0409</t>
  </si>
  <si>
    <t>0500</t>
  </si>
  <si>
    <t>0503</t>
  </si>
  <si>
    <t>0801</t>
  </si>
  <si>
    <t>1001</t>
  </si>
  <si>
    <t xml:space="preserve">Оценка ожидаемого исполнения бюджета </t>
  </si>
  <si>
    <t xml:space="preserve">                       Оценка ожидаемого исполнения бюджета </t>
  </si>
  <si>
    <t>сельского поселения</t>
  </si>
  <si>
    <t>Резервные фонды местных администраций в рамках не программных мероприятий по не программным направлениям деятельности органов местного самоуправления Перемиловского сельского поселения.(Иные бюджетные ассигнования)</t>
  </si>
  <si>
    <t>0111</t>
  </si>
  <si>
    <t>А.Н.Зайчиков</t>
  </si>
  <si>
    <t>Глава Перемиловского</t>
  </si>
  <si>
    <t>Обеспечение проведения выборов</t>
  </si>
  <si>
    <t>0107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</si>
  <si>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</si>
  <si>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</si>
  <si>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</si>
  <si>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</si>
  <si>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</si>
  <si>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</si>
  <si>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Возврат остатков субсидии, субвенции и иных межбюджетных трансфертов, имеющих целевое назначение, прошлых лет из бюджетов  сельских поселений</t>
  </si>
  <si>
    <t>Начальник финансового отдела</t>
  </si>
  <si>
    <t>Т.И.Мочалова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</si>
  <si>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</t>
  </si>
  <si>
    <t xml:space="preserve">Начальник финансового отдела </t>
  </si>
  <si>
    <t xml:space="preserve">Глава Перемиловского  сельского поселения </t>
  </si>
  <si>
    <t>рублей</t>
  </si>
  <si>
    <t>Код дохода по бюджетной классификации</t>
  </si>
  <si>
    <t>000 1 01 02000 01 0000 110</t>
  </si>
  <si>
    <t>000 1 05 03000 01 0000 110</t>
  </si>
  <si>
    <t>000 1 06 06000 00 0000 110</t>
  </si>
  <si>
    <t>000 1 06 01000 00 0000 110</t>
  </si>
  <si>
    <t>000 1 08 04020 01 0000 110</t>
  </si>
  <si>
    <t>000 1 11 09045 00 0000 120</t>
  </si>
  <si>
    <t>000 2 19 00000 00 0000 000</t>
  </si>
  <si>
    <t>000 1 13 02990 00 0000 130</t>
  </si>
  <si>
    <t>000 2 02 15001 00 0000 150</t>
  </si>
  <si>
    <t>000 2 02 15002 00 0000 150</t>
  </si>
  <si>
    <t>000 2 02 29999 00 0000 150</t>
  </si>
  <si>
    <t>000 2 02 40014 00 0000 150</t>
  </si>
  <si>
    <t>000 2 02 35118 00 0000 150</t>
  </si>
  <si>
    <t>Процент ожидаемого исполнения</t>
  </si>
  <si>
    <t>Прочие доходы от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</si>
  <si>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</si>
  <si>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000 1 11 05000 00 0000 120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</si>
  <si>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</si>
  <si>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</si>
  <si>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</si>
  <si>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</si>
  <si>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</si>
  <si>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НАЦИОНАЛЬНАЯ ЭКОНОМИКА</t>
  </si>
  <si>
    <t>0400</t>
  </si>
  <si>
    <t>ЖИЛИЩНО-КОММУНАЛЬНОЕ ХОЗЯЙСТВО</t>
  </si>
  <si>
    <t>0800</t>
  </si>
  <si>
    <t>КУЛЬТУРА, КИНЕМАТОГРАФИЯ</t>
  </si>
  <si>
    <t>0106</t>
  </si>
  <si>
    <t>Межбюджетные трансферты</t>
  </si>
  <si>
    <t>Перемиловского сельского поселения за 2023 год по доходам</t>
  </si>
  <si>
    <t>Отчётный год 2022 год</t>
  </si>
  <si>
    <t>Перемиловского сельского поселения за 2023 год по расходам</t>
  </si>
  <si>
    <t>Отчётный год 2022</t>
  </si>
  <si>
    <t>Текущий год – 2023год</t>
  </si>
  <si>
    <t>Утверждено Решением  Совета  № 26 от 23.12.2022 года (в действующей редакции)</t>
  </si>
  <si>
    <t>000 2 02 25513 00 0000 150</t>
  </si>
  <si>
    <t>Субсидии бюджетам на развитие сети учреждений культурно-досугового типа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</si>
</sst>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center" shrinkToFit="1"/>
      <protection/>
    </xf>
    <xf numFmtId="4" fontId="33" fillId="0" borderId="1">
      <alignment horizontal="right" vertical="center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1" fontId="6" fillId="0" borderId="11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4" fontId="11" fillId="0" borderId="11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wrapText="1"/>
    </xf>
    <xf numFmtId="1" fontId="49" fillId="0" borderId="12" xfId="33" applyNumberFormat="1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2" fillId="33" borderId="11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wrapText="1"/>
    </xf>
    <xf numFmtId="168" fontId="2" fillId="33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8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68" fontId="2" fillId="33" borderId="15" xfId="0" applyNumberFormat="1" applyFont="1" applyFill="1" applyBorder="1" applyAlignment="1">
      <alignment horizontal="center" vertical="center" wrapText="1"/>
    </xf>
    <xf numFmtId="168" fontId="2" fillId="33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SheetLayoutView="100" zoomScalePageLayoutView="0" workbookViewId="0" topLeftCell="A17">
      <selection activeCell="E7" sqref="E7"/>
    </sheetView>
  </sheetViews>
  <sheetFormatPr defaultColWidth="9.00390625" defaultRowHeight="12.75"/>
  <cols>
    <col min="1" max="1" width="27.375" style="0" customWidth="1"/>
    <col min="2" max="2" width="51.125" style="0" customWidth="1"/>
    <col min="3" max="3" width="14.375" style="1" customWidth="1"/>
    <col min="4" max="4" width="17.25390625" style="0" customWidth="1"/>
    <col min="5" max="5" width="17.875" style="0" customWidth="1"/>
    <col min="6" max="6" width="12.25390625" style="0" customWidth="1"/>
  </cols>
  <sheetData>
    <row r="1" ht="2.25" customHeight="1"/>
    <row r="2" spans="2:6" ht="15.75">
      <c r="B2" s="72" t="s">
        <v>32</v>
      </c>
      <c r="C2" s="72"/>
      <c r="D2" s="72"/>
      <c r="E2" s="72"/>
      <c r="F2" s="72"/>
    </row>
    <row r="3" spans="2:6" ht="15.75">
      <c r="B3" s="72" t="s">
        <v>84</v>
      </c>
      <c r="C3" s="72"/>
      <c r="D3" s="72"/>
      <c r="E3" s="72"/>
      <c r="F3" s="72"/>
    </row>
    <row r="4" ht="19.5" customHeight="1">
      <c r="F4" t="s">
        <v>53</v>
      </c>
    </row>
    <row r="5" spans="1:6" ht="15">
      <c r="A5" s="70" t="s">
        <v>54</v>
      </c>
      <c r="B5" s="73" t="s">
        <v>0</v>
      </c>
      <c r="C5" s="74" t="s">
        <v>85</v>
      </c>
      <c r="D5" s="73" t="s">
        <v>88</v>
      </c>
      <c r="E5" s="73"/>
      <c r="F5" s="73" t="s">
        <v>68</v>
      </c>
    </row>
    <row r="6" spans="1:15" ht="73.5" customHeight="1">
      <c r="A6" s="70"/>
      <c r="B6" s="73"/>
      <c r="C6" s="75"/>
      <c r="D6" s="5" t="s">
        <v>89</v>
      </c>
      <c r="E6" s="61" t="s">
        <v>1</v>
      </c>
      <c r="F6" s="73"/>
      <c r="I6" s="7"/>
      <c r="J6" s="7"/>
      <c r="K6" s="7"/>
      <c r="L6" s="7"/>
      <c r="M6" s="7"/>
      <c r="N6" s="7"/>
      <c r="O6" s="7"/>
    </row>
    <row r="7" spans="1:6" ht="15.75">
      <c r="A7" s="40" t="s">
        <v>55</v>
      </c>
      <c r="B7" s="12" t="s">
        <v>2</v>
      </c>
      <c r="C7" s="34">
        <v>325620.59</v>
      </c>
      <c r="D7" s="11">
        <v>266648.25</v>
      </c>
      <c r="E7" s="60">
        <v>270634.96</v>
      </c>
      <c r="F7" s="65">
        <f aca="true" t="shared" si="0" ref="F7:F20">E7/D7*100</f>
        <v>101.49511950669094</v>
      </c>
    </row>
    <row r="8" spans="1:6" ht="15.75">
      <c r="A8" s="42" t="s">
        <v>56</v>
      </c>
      <c r="B8" s="13" t="s">
        <v>3</v>
      </c>
      <c r="C8" s="34">
        <v>483478.5</v>
      </c>
      <c r="D8" s="11">
        <v>500000</v>
      </c>
      <c r="E8" s="60">
        <v>500000</v>
      </c>
      <c r="F8" s="66">
        <v>100</v>
      </c>
    </row>
    <row r="9" spans="1:6" ht="15.75">
      <c r="A9" s="42" t="s">
        <v>58</v>
      </c>
      <c r="B9" s="12" t="s">
        <v>4</v>
      </c>
      <c r="C9" s="34">
        <v>25160.9</v>
      </c>
      <c r="D9" s="11">
        <v>28000</v>
      </c>
      <c r="E9" s="60">
        <v>28000</v>
      </c>
      <c r="F9" s="66">
        <f t="shared" si="0"/>
        <v>100</v>
      </c>
    </row>
    <row r="10" spans="1:6" ht="15.75">
      <c r="A10" s="42" t="s">
        <v>57</v>
      </c>
      <c r="B10" s="12" t="s">
        <v>5</v>
      </c>
      <c r="C10" s="34">
        <v>372880.31</v>
      </c>
      <c r="D10" s="11">
        <v>422000</v>
      </c>
      <c r="E10" s="60">
        <v>422000</v>
      </c>
      <c r="F10" s="66">
        <v>100</v>
      </c>
    </row>
    <row r="11" spans="1:6" ht="15.75">
      <c r="A11" s="42" t="s">
        <v>59</v>
      </c>
      <c r="B11" s="12" t="s">
        <v>6</v>
      </c>
      <c r="C11" s="34">
        <v>300</v>
      </c>
      <c r="D11" s="11">
        <v>400</v>
      </c>
      <c r="E11" s="60">
        <v>800</v>
      </c>
      <c r="F11" s="65">
        <f t="shared" si="0"/>
        <v>200</v>
      </c>
    </row>
    <row r="12" spans="1:6" ht="110.25">
      <c r="A12" s="45" t="s">
        <v>71</v>
      </c>
      <c r="B12" s="44" t="s">
        <v>70</v>
      </c>
      <c r="C12" s="34">
        <v>2530.75</v>
      </c>
      <c r="D12" s="11">
        <v>1290.31</v>
      </c>
      <c r="E12" s="60">
        <v>1290.31</v>
      </c>
      <c r="F12" s="65">
        <v>122.4</v>
      </c>
    </row>
    <row r="13" spans="1:6" ht="15.75">
      <c r="A13" s="46" t="s">
        <v>62</v>
      </c>
      <c r="B13" s="47" t="s">
        <v>69</v>
      </c>
      <c r="C13" s="34">
        <v>1748.66</v>
      </c>
      <c r="D13" s="11">
        <v>1940.52</v>
      </c>
      <c r="E13" s="11">
        <v>1940.52</v>
      </c>
      <c r="F13" s="65">
        <v>100</v>
      </c>
    </row>
    <row r="14" spans="1:6" ht="87" customHeight="1">
      <c r="A14" s="42" t="s">
        <v>60</v>
      </c>
      <c r="B14" s="12" t="s">
        <v>41</v>
      </c>
      <c r="C14" s="34">
        <v>46200</v>
      </c>
      <c r="D14" s="11">
        <v>50400</v>
      </c>
      <c r="E14" s="11">
        <v>50400</v>
      </c>
      <c r="F14" s="65">
        <v>0</v>
      </c>
    </row>
    <row r="15" spans="1:6" ht="19.5" customHeight="1" hidden="1">
      <c r="A15" s="40"/>
      <c r="B15" s="12" t="s">
        <v>7</v>
      </c>
      <c r="C15" s="34"/>
      <c r="D15" s="11"/>
      <c r="E15" s="11"/>
      <c r="F15" s="65" t="e">
        <f t="shared" si="0"/>
        <v>#DIV/0!</v>
      </c>
    </row>
    <row r="16" spans="1:6" ht="30">
      <c r="A16" s="40" t="s">
        <v>63</v>
      </c>
      <c r="B16" s="12" t="s">
        <v>42</v>
      </c>
      <c r="C16" s="34">
        <v>6402100</v>
      </c>
      <c r="D16" s="34">
        <v>6402100</v>
      </c>
      <c r="E16" s="34">
        <v>6402100</v>
      </c>
      <c r="F16" s="65">
        <f t="shared" si="0"/>
        <v>100</v>
      </c>
    </row>
    <row r="17" spans="1:6" ht="30">
      <c r="A17" s="40" t="s">
        <v>64</v>
      </c>
      <c r="B17" s="12" t="s">
        <v>43</v>
      </c>
      <c r="C17" s="34">
        <v>224140</v>
      </c>
      <c r="D17" s="34">
        <v>268492.75</v>
      </c>
      <c r="E17" s="34">
        <v>268492.75</v>
      </c>
      <c r="F17" s="65">
        <f t="shared" si="0"/>
        <v>100</v>
      </c>
    </row>
    <row r="18" spans="1:6" ht="15.75">
      <c r="A18" s="40" t="s">
        <v>65</v>
      </c>
      <c r="B18" s="12" t="s">
        <v>44</v>
      </c>
      <c r="C18" s="59">
        <v>193703</v>
      </c>
      <c r="D18" s="59">
        <v>201607</v>
      </c>
      <c r="E18" s="49">
        <v>201607</v>
      </c>
      <c r="F18" s="65">
        <f t="shared" si="0"/>
        <v>100</v>
      </c>
    </row>
    <row r="19" spans="1:6" ht="30">
      <c r="A19" s="40" t="s">
        <v>90</v>
      </c>
      <c r="B19" s="12" t="s">
        <v>91</v>
      </c>
      <c r="C19" s="34">
        <v>0</v>
      </c>
      <c r="D19" s="34">
        <v>5515376.34</v>
      </c>
      <c r="E19" s="34">
        <v>5515376.34</v>
      </c>
      <c r="F19" s="65">
        <f t="shared" si="0"/>
        <v>100</v>
      </c>
    </row>
    <row r="20" spans="1:6" ht="45">
      <c r="A20" s="40" t="s">
        <v>67</v>
      </c>
      <c r="B20" s="12" t="s">
        <v>45</v>
      </c>
      <c r="C20" s="34">
        <v>101000</v>
      </c>
      <c r="D20" s="34">
        <v>115400</v>
      </c>
      <c r="E20" s="34">
        <v>115400</v>
      </c>
      <c r="F20" s="65">
        <f t="shared" si="0"/>
        <v>100</v>
      </c>
    </row>
    <row r="21" spans="1:6" ht="75">
      <c r="A21" s="40" t="s">
        <v>66</v>
      </c>
      <c r="B21" s="8" t="s">
        <v>46</v>
      </c>
      <c r="C21" s="34">
        <v>456684.49</v>
      </c>
      <c r="D21" s="34">
        <v>2042405.73</v>
      </c>
      <c r="E21" s="34">
        <v>2042405.73</v>
      </c>
      <c r="F21" s="65">
        <f>E21/D21*100</f>
        <v>100</v>
      </c>
    </row>
    <row r="22" spans="1:6" ht="60">
      <c r="A22" s="43" t="s">
        <v>61</v>
      </c>
      <c r="B22" s="8" t="s">
        <v>47</v>
      </c>
      <c r="C22" s="34">
        <v>0</v>
      </c>
      <c r="D22" s="34">
        <v>0</v>
      </c>
      <c r="E22" s="34">
        <v>0</v>
      </c>
      <c r="F22" s="65">
        <v>0</v>
      </c>
    </row>
    <row r="23" spans="1:6" ht="15" customHeight="1">
      <c r="A23" s="71" t="s">
        <v>8</v>
      </c>
      <c r="B23" s="71"/>
      <c r="C23" s="67">
        <f>C7+C8+C11+C12+C13+C14+C16+C17+C18+C19+C20+C21+C22+C9+C10</f>
        <v>8635547.200000001</v>
      </c>
      <c r="D23" s="67">
        <f>D7+D8+D11+D12+D13+D14+D16+D17+D18+D19+D20+D21+D22+D9+D10</f>
        <v>15816060.9</v>
      </c>
      <c r="E23" s="67">
        <f>E7+E8+E11+E12+E13+E14+E16+E17+E18+E19+E20+E21+E22+E9+E10</f>
        <v>15820447.61</v>
      </c>
      <c r="F23" s="68">
        <f>E23/D23*100</f>
        <v>100.02773579355653</v>
      </c>
    </row>
    <row r="24" spans="1:6" ht="14.25" customHeight="1">
      <c r="A24" s="71"/>
      <c r="B24" s="71"/>
      <c r="C24" s="67"/>
      <c r="D24" s="67"/>
      <c r="E24" s="67"/>
      <c r="F24" s="68"/>
    </row>
    <row r="25" spans="2:6" ht="14.25" hidden="1">
      <c r="B25" s="32"/>
      <c r="C25" s="23"/>
      <c r="D25" s="32"/>
      <c r="E25" s="32"/>
      <c r="F25" s="32"/>
    </row>
    <row r="26" spans="2:6" ht="14.25">
      <c r="B26" s="50"/>
      <c r="C26" s="51"/>
      <c r="D26" s="50"/>
      <c r="E26" s="50"/>
      <c r="F26" s="50"/>
    </row>
    <row r="27" spans="1:6" ht="15">
      <c r="A27" s="69" t="s">
        <v>38</v>
      </c>
      <c r="B27" s="69"/>
      <c r="C27" s="19"/>
      <c r="D27" s="18"/>
      <c r="E27" s="18"/>
      <c r="F27" s="33"/>
    </row>
    <row r="28" spans="1:6" ht="15">
      <c r="A28" s="69" t="s">
        <v>34</v>
      </c>
      <c r="B28" s="69"/>
      <c r="C28" s="19"/>
      <c r="D28" s="18"/>
      <c r="E28" s="18" t="s">
        <v>37</v>
      </c>
      <c r="F28" s="33"/>
    </row>
    <row r="29" spans="2:6" ht="15">
      <c r="B29" s="18"/>
      <c r="C29" s="19"/>
      <c r="D29" s="18"/>
      <c r="E29" s="18"/>
      <c r="F29" s="33"/>
    </row>
    <row r="30" spans="2:6" ht="15">
      <c r="B30" s="18" t="s">
        <v>48</v>
      </c>
      <c r="C30" s="19"/>
      <c r="D30" s="18"/>
      <c r="E30" s="18" t="s">
        <v>49</v>
      </c>
      <c r="F30" s="33"/>
    </row>
  </sheetData>
  <sheetProtection/>
  <mergeCells count="14">
    <mergeCell ref="B2:F2"/>
    <mergeCell ref="B3:F3"/>
    <mergeCell ref="B5:B6"/>
    <mergeCell ref="D5:E5"/>
    <mergeCell ref="C5:C6"/>
    <mergeCell ref="F5:F6"/>
    <mergeCell ref="E23:E24"/>
    <mergeCell ref="F23:F24"/>
    <mergeCell ref="A27:B27"/>
    <mergeCell ref="A28:B28"/>
    <mergeCell ref="A5:A6"/>
    <mergeCell ref="A23:B24"/>
    <mergeCell ref="C23:C24"/>
    <mergeCell ref="D23:D24"/>
  </mergeCells>
  <printOptions/>
  <pageMargins left="0.59" right="0.2" top="0.41" bottom="0.23" header="0.32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zoomScaleSheetLayoutView="100" zoomScalePageLayoutView="0" workbookViewId="0" topLeftCell="A22">
      <selection activeCell="F40" sqref="F40"/>
    </sheetView>
  </sheetViews>
  <sheetFormatPr defaultColWidth="9.00390625" defaultRowHeight="12.75"/>
  <cols>
    <col min="1" max="1" width="47.375" style="0" customWidth="1"/>
    <col min="2" max="2" width="9.375" style="2" customWidth="1"/>
    <col min="3" max="3" width="14.875" style="1" customWidth="1"/>
    <col min="4" max="4" width="18.625" style="1" customWidth="1"/>
    <col min="5" max="5" width="13.75390625" style="1" customWidth="1"/>
    <col min="6" max="6" width="10.125" style="4" customWidth="1"/>
  </cols>
  <sheetData>
    <row r="2" spans="1:6" ht="15.75">
      <c r="A2" s="72" t="s">
        <v>33</v>
      </c>
      <c r="B2" s="72"/>
      <c r="C2" s="72"/>
      <c r="D2" s="72"/>
      <c r="E2" s="72"/>
      <c r="F2" s="6"/>
    </row>
    <row r="3" spans="1:7" ht="18.75">
      <c r="A3" s="72" t="s">
        <v>86</v>
      </c>
      <c r="B3" s="72"/>
      <c r="C3" s="72"/>
      <c r="D3" s="72"/>
      <c r="E3" s="72"/>
      <c r="F3" s="72"/>
      <c r="G3" s="7"/>
    </row>
    <row r="4" ht="12.75">
      <c r="F4" s="3"/>
    </row>
    <row r="5" spans="1:6" ht="12.75">
      <c r="A5" s="86"/>
      <c r="B5" s="87" t="s">
        <v>10</v>
      </c>
      <c r="C5" s="88" t="s">
        <v>87</v>
      </c>
      <c r="D5" s="88" t="s">
        <v>88</v>
      </c>
      <c r="E5" s="88"/>
      <c r="F5" s="10"/>
    </row>
    <row r="6" spans="1:6" ht="12.75">
      <c r="A6" s="86"/>
      <c r="B6" s="87"/>
      <c r="C6" s="88"/>
      <c r="D6" s="89" t="s">
        <v>89</v>
      </c>
      <c r="E6" s="88" t="s">
        <v>1</v>
      </c>
      <c r="F6" s="84" t="s">
        <v>9</v>
      </c>
    </row>
    <row r="7" spans="1:6" ht="54.75" customHeight="1">
      <c r="A7" s="86"/>
      <c r="B7" s="87"/>
      <c r="C7" s="88"/>
      <c r="D7" s="89"/>
      <c r="E7" s="88"/>
      <c r="F7" s="85"/>
    </row>
    <row r="8" spans="1:6" ht="15.75" thickBot="1">
      <c r="A8" s="8" t="s">
        <v>11</v>
      </c>
      <c r="B8" s="21"/>
      <c r="C8" s="26"/>
      <c r="D8" s="27"/>
      <c r="E8" s="27"/>
      <c r="F8" s="24"/>
    </row>
    <row r="9" spans="1:6" ht="16.5" thickBot="1">
      <c r="A9" s="53" t="s">
        <v>72</v>
      </c>
      <c r="B9" s="21" t="s">
        <v>73</v>
      </c>
      <c r="C9" s="52">
        <f>C10+C11+C13+C15+C16+C17+C14</f>
        <v>2943820.6700000004</v>
      </c>
      <c r="D9" s="52">
        <f>D10+D11+D13+D14+D15+D16+D17</f>
        <v>3560644.81</v>
      </c>
      <c r="E9" s="52">
        <f>E10+E11+E13+E14+E15+E16+E17</f>
        <v>3510644.81</v>
      </c>
      <c r="F9" s="62">
        <f>E9/D9*100</f>
        <v>98.5957599629265</v>
      </c>
    </row>
    <row r="10" spans="1:6" ht="30">
      <c r="A10" s="25" t="s">
        <v>12</v>
      </c>
      <c r="B10" s="36" t="s">
        <v>21</v>
      </c>
      <c r="C10" s="35">
        <v>754013.34</v>
      </c>
      <c r="D10" s="35">
        <v>845306.84</v>
      </c>
      <c r="E10" s="35">
        <v>845306.84</v>
      </c>
      <c r="F10" s="63">
        <f>E10/D10*100</f>
        <v>100</v>
      </c>
    </row>
    <row r="11" spans="1:6" ht="60">
      <c r="A11" s="25" t="s">
        <v>13</v>
      </c>
      <c r="B11" s="37" t="s">
        <v>22</v>
      </c>
      <c r="C11" s="35">
        <v>1676143.07</v>
      </c>
      <c r="D11" s="35">
        <v>2029079.54</v>
      </c>
      <c r="E11" s="35">
        <v>2029079.54</v>
      </c>
      <c r="F11" s="63">
        <f aca="true" t="shared" si="0" ref="F11:F28">E11/D11*100</f>
        <v>100</v>
      </c>
    </row>
    <row r="12" spans="1:6" ht="25.5" customHeight="1" hidden="1">
      <c r="A12" s="25"/>
      <c r="B12" s="36"/>
      <c r="C12" s="57"/>
      <c r="D12" s="35"/>
      <c r="E12" s="35"/>
      <c r="F12" s="63">
        <v>0</v>
      </c>
    </row>
    <row r="13" spans="1:6" ht="13.5" customHeight="1">
      <c r="A13" s="25"/>
      <c r="B13" s="36"/>
      <c r="C13" s="58"/>
      <c r="D13" s="35"/>
      <c r="E13" s="35"/>
      <c r="F13" s="63"/>
    </row>
    <row r="14" spans="1:6" ht="15">
      <c r="A14" s="48" t="s">
        <v>83</v>
      </c>
      <c r="B14" s="36" t="s">
        <v>82</v>
      </c>
      <c r="C14" s="58">
        <v>37130.1</v>
      </c>
      <c r="D14" s="41">
        <v>36180.02</v>
      </c>
      <c r="E14" s="41">
        <v>36180.02</v>
      </c>
      <c r="F14" s="63"/>
    </row>
    <row r="15" spans="1:6" ht="90">
      <c r="A15" s="38" t="s">
        <v>35</v>
      </c>
      <c r="B15" s="36" t="s">
        <v>36</v>
      </c>
      <c r="C15" s="35">
        <v>0</v>
      </c>
      <c r="D15" s="35">
        <v>50000</v>
      </c>
      <c r="E15" s="35">
        <v>0</v>
      </c>
      <c r="F15" s="63">
        <v>0</v>
      </c>
    </row>
    <row r="16" spans="1:6" ht="15">
      <c r="A16" s="38" t="s">
        <v>39</v>
      </c>
      <c r="B16" s="55" t="s">
        <v>40</v>
      </c>
      <c r="C16" s="35">
        <v>0</v>
      </c>
      <c r="D16" s="35">
        <v>0</v>
      </c>
      <c r="E16" s="35">
        <v>0</v>
      </c>
      <c r="F16" s="63">
        <v>0</v>
      </c>
    </row>
    <row r="17" spans="1:6" ht="15">
      <c r="A17" s="25" t="s">
        <v>14</v>
      </c>
      <c r="B17" s="55" t="s">
        <v>23</v>
      </c>
      <c r="C17" s="35">
        <v>476534.16</v>
      </c>
      <c r="D17" s="35">
        <v>600078.41</v>
      </c>
      <c r="E17" s="35">
        <v>600078.41</v>
      </c>
      <c r="F17" s="63">
        <f t="shared" si="0"/>
        <v>100</v>
      </c>
    </row>
    <row r="18" spans="1:6" ht="15.75">
      <c r="A18" s="56" t="s">
        <v>74</v>
      </c>
      <c r="B18" s="55" t="s">
        <v>75</v>
      </c>
      <c r="C18" s="35">
        <f>C19</f>
        <v>101000</v>
      </c>
      <c r="D18" s="35">
        <f>D19</f>
        <v>115400</v>
      </c>
      <c r="E18" s="35">
        <f>E19</f>
        <v>115400</v>
      </c>
      <c r="F18" s="63"/>
    </row>
    <row r="19" spans="1:7" ht="15">
      <c r="A19" s="25" t="s">
        <v>15</v>
      </c>
      <c r="B19" s="55" t="s">
        <v>24</v>
      </c>
      <c r="C19" s="35">
        <v>101000</v>
      </c>
      <c r="D19" s="35">
        <v>115400</v>
      </c>
      <c r="E19" s="35">
        <v>115400</v>
      </c>
      <c r="F19" s="63">
        <f t="shared" si="0"/>
        <v>100</v>
      </c>
      <c r="G19" s="9"/>
    </row>
    <row r="20" spans="1:7" ht="31.5">
      <c r="A20" s="56" t="s">
        <v>76</v>
      </c>
      <c r="B20" s="55" t="s">
        <v>25</v>
      </c>
      <c r="C20" s="35">
        <f>C21</f>
        <v>178460</v>
      </c>
      <c r="D20" s="35">
        <f>D21</f>
        <v>110328</v>
      </c>
      <c r="E20" s="35">
        <f>E21</f>
        <v>110328</v>
      </c>
      <c r="F20" s="63">
        <f t="shared" si="0"/>
        <v>100</v>
      </c>
      <c r="G20" s="9"/>
    </row>
    <row r="21" spans="1:6" ht="15.75">
      <c r="A21" s="54" t="s">
        <v>16</v>
      </c>
      <c r="B21" s="55" t="s">
        <v>26</v>
      </c>
      <c r="C21" s="35">
        <v>178460</v>
      </c>
      <c r="D21" s="35">
        <v>110328</v>
      </c>
      <c r="E21" s="35">
        <v>110328</v>
      </c>
      <c r="F21" s="63">
        <f t="shared" si="0"/>
        <v>100</v>
      </c>
    </row>
    <row r="22" spans="1:6" ht="15.75">
      <c r="A22" s="54" t="s">
        <v>77</v>
      </c>
      <c r="B22" s="55" t="s">
        <v>78</v>
      </c>
      <c r="C22" s="35">
        <f>C23</f>
        <v>309742.48</v>
      </c>
      <c r="D22" s="59">
        <f>D23</f>
        <v>0</v>
      </c>
      <c r="E22" s="59">
        <f>E23</f>
        <v>0</v>
      </c>
      <c r="F22" s="63">
        <v>0</v>
      </c>
    </row>
    <row r="23" spans="1:6" ht="15">
      <c r="A23" s="39" t="s">
        <v>17</v>
      </c>
      <c r="B23" s="55" t="s">
        <v>27</v>
      </c>
      <c r="C23" s="35">
        <v>309742.48</v>
      </c>
      <c r="D23" s="59">
        <v>0</v>
      </c>
      <c r="E23" s="59">
        <v>0</v>
      </c>
      <c r="F23" s="63">
        <v>0</v>
      </c>
    </row>
    <row r="24" spans="1:6" ht="15.75">
      <c r="A24" s="14" t="s">
        <v>79</v>
      </c>
      <c r="B24" s="36" t="s">
        <v>28</v>
      </c>
      <c r="C24" s="35">
        <f>C25</f>
        <v>2145942.04</v>
      </c>
      <c r="D24" s="35">
        <f>D25</f>
        <v>2383077.03</v>
      </c>
      <c r="E24" s="35">
        <f>E25</f>
        <v>2383077.03</v>
      </c>
      <c r="F24" s="63">
        <f t="shared" si="0"/>
        <v>100</v>
      </c>
    </row>
    <row r="25" spans="1:6" ht="15">
      <c r="A25" s="25" t="s">
        <v>18</v>
      </c>
      <c r="B25" s="36" t="s">
        <v>29</v>
      </c>
      <c r="C25" s="35">
        <v>2145942.04</v>
      </c>
      <c r="D25" s="59">
        <v>2383077.03</v>
      </c>
      <c r="E25" s="59">
        <v>2383077.03</v>
      </c>
      <c r="F25" s="63">
        <f t="shared" si="0"/>
        <v>100</v>
      </c>
    </row>
    <row r="26" spans="1:6" ht="15.75">
      <c r="A26" s="14" t="s">
        <v>81</v>
      </c>
      <c r="B26" s="36" t="s">
        <v>80</v>
      </c>
      <c r="C26" s="35">
        <f>C27</f>
        <v>3104047.69</v>
      </c>
      <c r="D26" s="59">
        <f>D27</f>
        <v>10952045.21</v>
      </c>
      <c r="E26" s="59">
        <f>E27</f>
        <v>10952045.21</v>
      </c>
      <c r="F26" s="63">
        <f t="shared" si="0"/>
        <v>100</v>
      </c>
    </row>
    <row r="27" spans="1:6" ht="15">
      <c r="A27" s="25" t="s">
        <v>19</v>
      </c>
      <c r="B27" s="36" t="s">
        <v>30</v>
      </c>
      <c r="C27" s="35">
        <v>3104047.69</v>
      </c>
      <c r="D27" s="59">
        <v>10952045.21</v>
      </c>
      <c r="E27" s="59">
        <v>10952045.21</v>
      </c>
      <c r="F27" s="63">
        <v>100</v>
      </c>
    </row>
    <row r="28" spans="1:6" ht="75">
      <c r="A28" s="25" t="s">
        <v>50</v>
      </c>
      <c r="B28" s="36" t="s">
        <v>31</v>
      </c>
      <c r="C28" s="35">
        <v>24000</v>
      </c>
      <c r="D28" s="35">
        <v>24000</v>
      </c>
      <c r="E28" s="35">
        <v>24000</v>
      </c>
      <c r="F28" s="63">
        <f t="shared" si="0"/>
        <v>100</v>
      </c>
    </row>
    <row r="29" spans="1:6" ht="15">
      <c r="A29" s="25"/>
      <c r="B29" s="36"/>
      <c r="C29" s="35"/>
      <c r="D29" s="35"/>
      <c r="E29" s="35"/>
      <c r="F29" s="63"/>
    </row>
    <row r="30" spans="1:6" ht="15">
      <c r="A30" s="8"/>
      <c r="B30" s="22"/>
      <c r="C30" s="34"/>
      <c r="D30" s="34"/>
      <c r="E30" s="34"/>
      <c r="F30" s="64">
        <v>0</v>
      </c>
    </row>
    <row r="31" spans="1:6" ht="18.75" customHeight="1">
      <c r="A31" s="76" t="s">
        <v>20</v>
      </c>
      <c r="B31" s="78"/>
      <c r="C31" s="80">
        <f>C9+C18+C20+C22+C24+C26+C28</f>
        <v>8807012.88</v>
      </c>
      <c r="D31" s="80">
        <f>D9+D18+D20+D22+D24+D26+D28</f>
        <v>17145495.05</v>
      </c>
      <c r="E31" s="80">
        <f>E9+E18+E20+E22+E24+E26+E28</f>
        <v>17095495.05</v>
      </c>
      <c r="F31" s="82">
        <f>E31/D31*100</f>
        <v>99.70837820748723</v>
      </c>
    </row>
    <row r="32" spans="1:6" ht="14.25" customHeight="1">
      <c r="A32" s="77"/>
      <c r="B32" s="79"/>
      <c r="C32" s="81"/>
      <c r="D32" s="81"/>
      <c r="E32" s="81"/>
      <c r="F32" s="83"/>
    </row>
    <row r="33" spans="1:6" ht="12.75">
      <c r="A33" s="28"/>
      <c r="B33" s="29"/>
      <c r="C33" s="30"/>
      <c r="D33" s="30"/>
      <c r="E33" s="30"/>
      <c r="F33" s="31"/>
    </row>
    <row r="34" spans="1:6" ht="12.75">
      <c r="A34" s="28"/>
      <c r="B34" s="29"/>
      <c r="C34" s="30"/>
      <c r="D34" s="30"/>
      <c r="E34" s="30"/>
      <c r="F34" s="31"/>
    </row>
    <row r="35" spans="1:6" ht="15.75">
      <c r="A35" s="14" t="s">
        <v>52</v>
      </c>
      <c r="B35" s="15"/>
      <c r="C35" s="16"/>
      <c r="D35" s="16"/>
      <c r="E35" s="16" t="s">
        <v>37</v>
      </c>
      <c r="F35" s="17"/>
    </row>
    <row r="36" spans="1:6" ht="12.75">
      <c r="A36" s="28"/>
      <c r="B36" s="29"/>
      <c r="C36" s="30"/>
      <c r="D36" s="30"/>
      <c r="E36" s="30"/>
      <c r="F36" s="31"/>
    </row>
    <row r="37" spans="1:6" ht="15.75">
      <c r="A37" s="14" t="s">
        <v>51</v>
      </c>
      <c r="B37" s="15"/>
      <c r="C37" s="16"/>
      <c r="D37" s="16"/>
      <c r="E37" s="16" t="s">
        <v>49</v>
      </c>
      <c r="F37" s="20"/>
    </row>
  </sheetData>
  <sheetProtection/>
  <mergeCells count="15">
    <mergeCell ref="A3:F3"/>
    <mergeCell ref="A2:E2"/>
    <mergeCell ref="F6:F7"/>
    <mergeCell ref="A5:A7"/>
    <mergeCell ref="B5:B7"/>
    <mergeCell ref="D5:E5"/>
    <mergeCell ref="D6:D7"/>
    <mergeCell ref="E6:E7"/>
    <mergeCell ref="C5:C7"/>
    <mergeCell ref="A31:A32"/>
    <mergeCell ref="B31:B32"/>
    <mergeCell ref="C31:C32"/>
    <mergeCell ref="D31:D32"/>
    <mergeCell ref="E31:E32"/>
    <mergeCell ref="F31:F32"/>
  </mergeCells>
  <printOptions/>
  <pageMargins left="0.45" right="0.19" top="0.27" bottom="0.27" header="0.21" footer="0.2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2020-11-12T06:40:08Z</cp:lastPrinted>
  <dcterms:created xsi:type="dcterms:W3CDTF">2013-11-13T07:20:31Z</dcterms:created>
  <dcterms:modified xsi:type="dcterms:W3CDTF">2023-11-07T11:51:29Z</dcterms:modified>
  <cp:category/>
  <cp:version/>
  <cp:contentType/>
  <cp:contentStatus/>
</cp:coreProperties>
</file>